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sd12\Documents\My File\2021\弓道\神奈川県弓道連盟\講習会\2021一般講習会\第2回講習会\"/>
    </mc:Choice>
  </mc:AlternateContent>
  <xr:revisionPtr revIDLastSave="0" documentId="13_ncr:1_{3B0B95FF-ED1B-4B9C-AA33-B7C114998112}" xr6:coauthVersionLast="46" xr6:coauthVersionMax="46" xr10:uidLastSave="{00000000-0000-0000-0000-000000000000}"/>
  <bookViews>
    <workbookView xWindow="370" yWindow="60" windowWidth="19200" windowHeight="21020" firstSheet="1" activeTab="1" xr2:uid="{00000000-000D-0000-FFFF-FFFF00000000}"/>
  </bookViews>
  <sheets>
    <sheet name="川崎・横浜四段講習会2021-1" sheetId="4" r:id="rId1"/>
    <sheet name="湘南四段講習会2021-1" sheetId="6" r:id="rId2"/>
    <sheet name="西湘四段講習会2021-1" sheetId="5" r:id="rId3"/>
    <sheet name="川崎･横浜五段講習会2021-1" sheetId="15" r:id="rId4"/>
    <sheet name="湘南五段講習会2021-1" sheetId="10" r:id="rId5"/>
    <sheet name="西湘五段講習会2021-1" sheetId="11" r:id="rId6"/>
    <sheet name="2020年四段五段人数" sheetId="16" r:id="rId7"/>
  </sheets>
  <definedNames>
    <definedName name="_xlnm.Print_Area" localSheetId="4">'湘南五段講習会2021-1'!$A$1:$D$25</definedName>
    <definedName name="_xlnm.Print_Area" localSheetId="1">'湘南四段講習会2021-1'!$A$1:$D$25</definedName>
    <definedName name="_xlnm.Print_Area" localSheetId="5">'西湘五段講習会2021-1'!$A$1:$D$26</definedName>
    <definedName name="_xlnm.Print_Area" localSheetId="2">'西湘四段講習会2021-1'!$A$1:$D$25</definedName>
    <definedName name="_xlnm.Print_Area" localSheetId="3">'川崎･横浜五段講習会2021-1'!$A$1:$D$25</definedName>
    <definedName name="_xlnm.Print_Area" localSheetId="0">'川崎・横浜四段講習会2021-1'!$A$1:$D$25</definedName>
  </definedNames>
  <calcPr calcId="191029"/>
</workbook>
</file>

<file path=xl/calcChain.xml><?xml version="1.0" encoding="utf-8"?>
<calcChain xmlns="http://schemas.openxmlformats.org/spreadsheetml/2006/main">
  <c r="D18" i="11" l="1"/>
  <c r="D18" i="10"/>
  <c r="D18" i="15"/>
  <c r="D21" i="10"/>
  <c r="D21" i="6"/>
  <c r="D18" i="4"/>
  <c r="D7" i="6"/>
  <c r="D23" i="15"/>
  <c r="D24" i="15"/>
  <c r="D26" i="11" l="1"/>
  <c r="D21" i="11"/>
  <c r="D19" i="11"/>
  <c r="D15" i="11"/>
  <c r="D20" i="10"/>
  <c r="D19" i="10"/>
  <c r="D15" i="10"/>
  <c r="D25" i="10"/>
  <c r="D18" i="6"/>
  <c r="D16" i="4"/>
  <c r="D16" i="5" s="1"/>
  <c r="D25" i="15"/>
  <c r="D20" i="15"/>
  <c r="D19" i="15"/>
  <c r="D15" i="15"/>
  <c r="D20" i="5"/>
  <c r="D19" i="5"/>
  <c r="D15" i="5"/>
  <c r="D19" i="6"/>
  <c r="D20" i="6"/>
  <c r="D15" i="6"/>
  <c r="D14" i="4"/>
  <c r="D18" i="5" l="1"/>
  <c r="D16" i="6"/>
  <c r="A4" i="11" l="1"/>
  <c r="D7" i="10"/>
  <c r="D25" i="5"/>
  <c r="D25" i="6"/>
  <c r="A5" i="10"/>
  <c r="D21" i="5"/>
  <c r="D12" i="10"/>
  <c r="D12" i="15"/>
  <c r="D12" i="5"/>
  <c r="D12" i="6"/>
  <c r="D7" i="5"/>
  <c r="D13" i="11" l="1"/>
  <c r="D16" i="11"/>
  <c r="A4" i="15"/>
  <c r="D10" i="15"/>
  <c r="D1" i="15"/>
  <c r="D16" i="15" l="1"/>
  <c r="D17" i="15"/>
  <c r="D13" i="15"/>
  <c r="A2" i="15"/>
  <c r="A5" i="5"/>
  <c r="A5" i="6"/>
  <c r="D10" i="10"/>
  <c r="D10" i="5"/>
  <c r="D10" i="6"/>
  <c r="D10" i="4"/>
  <c r="A2" i="4"/>
  <c r="D13" i="4"/>
  <c r="D23" i="10"/>
  <c r="D24" i="10"/>
  <c r="D1" i="10"/>
  <c r="A4" i="10"/>
  <c r="A4" i="5"/>
  <c r="A4" i="6"/>
  <c r="D17" i="10" l="1"/>
  <c r="D13" i="10"/>
  <c r="D16" i="10"/>
  <c r="A2" i="5"/>
  <c r="D17" i="5"/>
  <c r="D13" i="5"/>
  <c r="D14" i="5"/>
  <c r="D13" i="6"/>
  <c r="D14" i="6"/>
  <c r="A2" i="6"/>
  <c r="A2" i="11"/>
  <c r="A2" i="10"/>
  <c r="D1" i="6"/>
  <c r="D17" i="4" l="1"/>
  <c r="D17" i="6" l="1"/>
  <c r="D1" i="5"/>
</calcChain>
</file>

<file path=xl/sharedStrings.xml><?xml version="1.0" encoding="utf-8"?>
<sst xmlns="http://schemas.openxmlformats.org/spreadsheetml/2006/main" count="181" uniqueCount="113">
  <si>
    <t>（申込み後に欠席の場合も会費を納入して下さい）</t>
    <phoneticPr fontId="2"/>
  </si>
  <si>
    <t>申込先</t>
  </si>
  <si>
    <t>（申込み後に欠席の場合も会費を納入して下さい）</t>
    <phoneticPr fontId="2"/>
  </si>
  <si>
    <t>申込方法</t>
    <rPh sb="2" eb="4">
      <t>ホウホウ</t>
    </rPh>
    <phoneticPr fontId="2"/>
  </si>
  <si>
    <t>注意</t>
    <rPh sb="0" eb="2">
      <t>チュウイ</t>
    </rPh>
    <phoneticPr fontId="2"/>
  </si>
  <si>
    <t>資格</t>
  </si>
  <si>
    <t>会費</t>
  </si>
  <si>
    <t>和服</t>
  </si>
  <si>
    <t>服装</t>
  </si>
  <si>
    <t>幹事</t>
  </si>
  <si>
    <t>講師</t>
  </si>
  <si>
    <t>場所</t>
  </si>
  <si>
    <t>日時</t>
  </si>
  <si>
    <t>神奈川県弓道連盟</t>
    <phoneticPr fontId="2"/>
  </si>
  <si>
    <t>茅ヶ崎弓道場</t>
    <rPh sb="0" eb="3">
      <t>チガサキ</t>
    </rPh>
    <phoneticPr fontId="2"/>
  </si>
  <si>
    <t>高見澤　守</t>
    <rPh sb="0" eb="3">
      <t>タカミザワ</t>
    </rPh>
    <rPh sb="4" eb="5">
      <t>マモル</t>
    </rPh>
    <phoneticPr fontId="2"/>
  </si>
  <si>
    <t>メール：mytakami2003@jcom.home.ne.jp</t>
    <phoneticPr fontId="2"/>
  </si>
  <si>
    <t>申込期間</t>
    <rPh sb="2" eb="4">
      <t>キカン</t>
    </rPh>
    <phoneticPr fontId="2"/>
  </si>
  <si>
    <t>厚木弓道場</t>
    <rPh sb="0" eb="2">
      <t>アツギ</t>
    </rPh>
    <rPh sb="2" eb="5">
      <t>キュウドウジョウ</t>
    </rPh>
    <phoneticPr fontId="2"/>
  </si>
  <si>
    <t>申込先</t>
    <phoneticPr fontId="2"/>
  </si>
  <si>
    <t>高瀬　元春</t>
    <rPh sb="0" eb="2">
      <t>タカセ</t>
    </rPh>
    <rPh sb="3" eb="5">
      <t>モトハル</t>
    </rPh>
    <phoneticPr fontId="2"/>
  </si>
  <si>
    <t>メール：takase.motoharu@sepia.plala.or.jp</t>
    <phoneticPr fontId="2"/>
  </si>
  <si>
    <t>本郷ふじやま公園弓道場（栄区）</t>
  </si>
  <si>
    <t>神奈川県弓道連盟</t>
  </si>
  <si>
    <t>１,０００円（当日払い）</t>
  </si>
  <si>
    <t>注意</t>
    <rPh sb="0" eb="2">
      <t>チュウイ</t>
    </rPh>
    <phoneticPr fontId="2"/>
  </si>
  <si>
    <t>相模原総合体育館弓道場</t>
    <rPh sb="0" eb="3">
      <t>サガミハラ</t>
    </rPh>
    <rPh sb="3" eb="5">
      <t>ソウゴウ</t>
    </rPh>
    <rPh sb="5" eb="8">
      <t>タイイクカン</t>
    </rPh>
    <rPh sb="8" eb="11">
      <t>キュウドウジョウ</t>
    </rPh>
    <phoneticPr fontId="2"/>
  </si>
  <si>
    <t>各団体でとりまとめて申し込む。（個人からの申込は不可）</t>
    <rPh sb="0" eb="1">
      <t>カク</t>
    </rPh>
    <rPh sb="1" eb="3">
      <t>ダンタイ</t>
    </rPh>
    <rPh sb="10" eb="11">
      <t>モウ</t>
    </rPh>
    <rPh sb="12" eb="13">
      <t>コ</t>
    </rPh>
    <rPh sb="16" eb="18">
      <t>コジン</t>
    </rPh>
    <rPh sb="21" eb="23">
      <t>モウシコミ</t>
    </rPh>
    <rPh sb="24" eb="26">
      <t>フカ</t>
    </rPh>
    <phoneticPr fontId="2"/>
  </si>
  <si>
    <t>申込人数が概ね３0名を超えた場合は先着順とする</t>
    <rPh sb="0" eb="2">
      <t>モウシコミ</t>
    </rPh>
    <rPh sb="2" eb="4">
      <t>ニンズウ</t>
    </rPh>
    <rPh sb="5" eb="6">
      <t>オオム</t>
    </rPh>
    <rPh sb="9" eb="10">
      <t>メイ</t>
    </rPh>
    <rPh sb="11" eb="12">
      <t>コ</t>
    </rPh>
    <rPh sb="14" eb="16">
      <t>バアイ</t>
    </rPh>
    <rPh sb="17" eb="20">
      <t>センチャクジュン</t>
    </rPh>
    <phoneticPr fontId="2"/>
  </si>
  <si>
    <t>他地区からの参加は西湘地区のみ認める。地区長の許可不要。</t>
    <rPh sb="9" eb="11">
      <t>セイショウ</t>
    </rPh>
    <rPh sb="11" eb="13">
      <t>チク</t>
    </rPh>
    <rPh sb="15" eb="16">
      <t>ミト</t>
    </rPh>
    <rPh sb="19" eb="22">
      <t>チクチョウ</t>
    </rPh>
    <rPh sb="23" eb="25">
      <t>キョカ</t>
    </rPh>
    <rPh sb="25" eb="27">
      <t>フヨウ</t>
    </rPh>
    <phoneticPr fontId="2"/>
  </si>
  <si>
    <t>2020年四段五段人数</t>
    <rPh sb="4" eb="5">
      <t>ネン</t>
    </rPh>
    <rPh sb="5" eb="6">
      <t>4</t>
    </rPh>
    <rPh sb="6" eb="7">
      <t>ダン</t>
    </rPh>
    <rPh sb="7" eb="8">
      <t>5</t>
    </rPh>
    <rPh sb="8" eb="9">
      <t>ダン</t>
    </rPh>
    <rPh sb="9" eb="11">
      <t>ニンズウ</t>
    </rPh>
    <phoneticPr fontId="14"/>
  </si>
  <si>
    <t>四段</t>
  </si>
  <si>
    <t>五段</t>
  </si>
  <si>
    <t>総計</t>
  </si>
  <si>
    <t>川崎地区</t>
  </si>
  <si>
    <t>ＪＦＥ東日本</t>
  </si>
  <si>
    <t>ＪＸＴＧエネ</t>
  </si>
  <si>
    <t>ＮＥＣ玉川</t>
  </si>
  <si>
    <t>川崎弓道会</t>
  </si>
  <si>
    <t>多摩弓友会</t>
  </si>
  <si>
    <t>東芝小向</t>
  </si>
  <si>
    <t>富士見弓道会</t>
  </si>
  <si>
    <t>朋有会</t>
  </si>
  <si>
    <t>横浜北地区</t>
  </si>
  <si>
    <t>ＡＧＣ</t>
  </si>
  <si>
    <t>あずさ会</t>
  </si>
  <si>
    <t>旭区弓道協会</t>
  </si>
  <si>
    <t>三保弓道会</t>
  </si>
  <si>
    <t>紫紺会</t>
  </si>
  <si>
    <t>自彊館</t>
  </si>
  <si>
    <t>若葉会</t>
  </si>
  <si>
    <t>錬成会</t>
  </si>
  <si>
    <t>横浜南地区</t>
  </si>
  <si>
    <t>ときわ弓友会</t>
  </si>
  <si>
    <t>栄弓友会</t>
  </si>
  <si>
    <t>戸塚弓友会</t>
  </si>
  <si>
    <t>清泉会</t>
  </si>
  <si>
    <t>泉弓友会</t>
  </si>
  <si>
    <t>竹聲会</t>
  </si>
  <si>
    <t>藤弓会</t>
  </si>
  <si>
    <t>湘南地区</t>
  </si>
  <si>
    <t>いすゞ自動車</t>
  </si>
  <si>
    <t>横須賀市弓協</t>
  </si>
  <si>
    <t>海老名市弓協</t>
  </si>
  <si>
    <t>鎌倉市弓協</t>
  </si>
  <si>
    <t>茅ヶ崎弓協</t>
  </si>
  <si>
    <t>寒川町弓協</t>
  </si>
  <si>
    <t>教職員弓友会</t>
  </si>
  <si>
    <t>座間市弓協</t>
  </si>
  <si>
    <t>紫雲会</t>
  </si>
  <si>
    <t>逗子弓道協会</t>
  </si>
  <si>
    <t>相模原市弓協</t>
  </si>
  <si>
    <t>大和市弓協</t>
  </si>
  <si>
    <t>鶴岡八幡宮</t>
  </si>
  <si>
    <t>藤沢市弓協</t>
  </si>
  <si>
    <t>西湘地区</t>
  </si>
  <si>
    <t>伊勢原弓協</t>
  </si>
  <si>
    <t>厚木市弓協</t>
  </si>
  <si>
    <t>小田原弓協</t>
  </si>
  <si>
    <t>秦野弓道協会</t>
  </si>
  <si>
    <t>中井町同好会</t>
  </si>
  <si>
    <t>湯河原弓友会</t>
  </si>
  <si>
    <t>南足柄弓協</t>
  </si>
  <si>
    <t>二宮弓道協会</t>
  </si>
  <si>
    <t>日立神奈川</t>
  </si>
  <si>
    <t>箱根神社</t>
  </si>
  <si>
    <t>箱根町弓協</t>
  </si>
  <si>
    <t>富士フイルム</t>
  </si>
  <si>
    <t>平塚弓道会</t>
  </si>
  <si>
    <t>（五段は錬士を除く）</t>
    <rPh sb="1" eb="2">
      <t>5</t>
    </rPh>
    <rPh sb="2" eb="3">
      <t>ダン</t>
    </rPh>
    <rPh sb="4" eb="6">
      <t>レンシ</t>
    </rPh>
    <rPh sb="7" eb="8">
      <t>ノゾ</t>
    </rPh>
    <phoneticPr fontId="14"/>
  </si>
  <si>
    <t>3名申込可</t>
    <rPh sb="1" eb="2">
      <t>メイ</t>
    </rPh>
    <rPh sb="2" eb="4">
      <t>モウシコミ</t>
    </rPh>
    <rPh sb="4" eb="5">
      <t>カ</t>
    </rPh>
    <phoneticPr fontId="14"/>
  </si>
  <si>
    <t>件名は「西湘地区から五段講習会申込」とする</t>
    <rPh sb="4" eb="5">
      <t>ニシ</t>
    </rPh>
    <phoneticPr fontId="2"/>
  </si>
  <si>
    <t>各講習会の受付期間</t>
    <rPh sb="0" eb="3">
      <t>カクコウシュウ</t>
    </rPh>
    <rPh sb="3" eb="4">
      <t>カイ</t>
    </rPh>
    <rPh sb="5" eb="7">
      <t>ウケツケ</t>
    </rPh>
    <rPh sb="7" eb="9">
      <t>キカン</t>
    </rPh>
    <phoneticPr fontId="2"/>
  </si>
  <si>
    <t>各講習会の申込先</t>
    <rPh sb="0" eb="3">
      <t>カクコウシュウ</t>
    </rPh>
    <rPh sb="3" eb="4">
      <t>カイ</t>
    </rPh>
    <rPh sb="5" eb="8">
      <t>モウシコミサキ</t>
    </rPh>
    <phoneticPr fontId="2"/>
  </si>
  <si>
    <t>川崎横浜地区または湘南地区へ申し込む。地区長の許可不要。</t>
    <rPh sb="0" eb="2">
      <t>カワサキ</t>
    </rPh>
    <rPh sb="2" eb="4">
      <t>ヨコハマ</t>
    </rPh>
    <rPh sb="4" eb="6">
      <t>チク</t>
    </rPh>
    <rPh sb="9" eb="11">
      <t>ショウナン</t>
    </rPh>
    <rPh sb="11" eb="13">
      <t>チク</t>
    </rPh>
    <rPh sb="14" eb="15">
      <t>モウ</t>
    </rPh>
    <rPh sb="16" eb="17">
      <t>コ</t>
    </rPh>
    <rPh sb="19" eb="22">
      <t>チクチョウ</t>
    </rPh>
    <rPh sb="23" eb="25">
      <t>キョカ</t>
    </rPh>
    <rPh sb="25" eb="27">
      <t>フヨウ</t>
    </rPh>
    <phoneticPr fontId="2"/>
  </si>
  <si>
    <t>（登録者数は右端のシート参照）</t>
    <rPh sb="1" eb="4">
      <t>トウロクシャ</t>
    </rPh>
    <rPh sb="4" eb="5">
      <t>スウ</t>
    </rPh>
    <rPh sb="6" eb="7">
      <t>ミギ</t>
    </rPh>
    <rPh sb="7" eb="8">
      <t>ハシ</t>
    </rPh>
    <rPh sb="12" eb="14">
      <t>サンショウ</t>
    </rPh>
    <phoneticPr fontId="2"/>
  </si>
  <si>
    <t>メール：hirokito@m10.alpha-net.ne.jp</t>
    <phoneticPr fontId="2"/>
  </si>
  <si>
    <t>伊藤　律郎</t>
    <rPh sb="0" eb="2">
      <t>イトウ</t>
    </rPh>
    <rPh sb="3" eb="5">
      <t>ノリオ</t>
    </rPh>
    <phoneticPr fontId="2"/>
  </si>
  <si>
    <t>令和３年７月１１日（日）　　９時３０分開始</t>
    <rPh sb="0" eb="2">
      <t>レイワ</t>
    </rPh>
    <phoneticPr fontId="2"/>
  </si>
  <si>
    <t>令和３年６月２０日（日）　　９時３０分開始</t>
    <phoneticPr fontId="2"/>
  </si>
  <si>
    <t>令和３年度 第２回川崎・横浜地区四段講習会</t>
    <rPh sb="0" eb="2">
      <t>レイワ</t>
    </rPh>
    <rPh sb="3" eb="5">
      <t>ネンド</t>
    </rPh>
    <rPh sb="5" eb="7">
      <t>ヘイネンド</t>
    </rPh>
    <rPh sb="6" eb="7">
      <t>ダイ</t>
    </rPh>
    <rPh sb="8" eb="9">
      <t>カイ</t>
    </rPh>
    <rPh sb="9" eb="11">
      <t>カワサキ</t>
    </rPh>
    <rPh sb="12" eb="14">
      <t>ヨコハマ</t>
    </rPh>
    <phoneticPr fontId="2"/>
  </si>
  <si>
    <t>　西湘地区で五段講習会を予定していた秦野総合体育館は、コロナウィルスワクチン接種会場に予定されています。第２回西湘地区五段講習会は中止とします。
　大変申し訳ありませんが西湘地区五段受有者は「川崎・横浜地区」「湘南地区」五段講習会にお申し込み下さい。地区長の許可は不要です。但し、申込にあたって「各団体３名以内・先着順」等の条件は同じです。</t>
    <rPh sb="1" eb="3">
      <t>セイショウ</t>
    </rPh>
    <rPh sb="3" eb="5">
      <t>チク</t>
    </rPh>
    <rPh sb="6" eb="7">
      <t>5</t>
    </rPh>
    <rPh sb="7" eb="8">
      <t>ダン</t>
    </rPh>
    <rPh sb="8" eb="11">
      <t>コウシュウカイ</t>
    </rPh>
    <rPh sb="12" eb="14">
      <t>ヨテイ</t>
    </rPh>
    <rPh sb="18" eb="20">
      <t>ハダノ</t>
    </rPh>
    <rPh sb="20" eb="22">
      <t>ソウゴウ</t>
    </rPh>
    <rPh sb="22" eb="25">
      <t>タイイクカン</t>
    </rPh>
    <rPh sb="38" eb="40">
      <t>セッシュ</t>
    </rPh>
    <rPh sb="40" eb="42">
      <t>カイジョウ</t>
    </rPh>
    <rPh sb="43" eb="45">
      <t>ヨテイ</t>
    </rPh>
    <rPh sb="52" eb="53">
      <t>ダイ</t>
    </rPh>
    <rPh sb="54" eb="55">
      <t>カイ</t>
    </rPh>
    <rPh sb="55" eb="57">
      <t>セイショウ</t>
    </rPh>
    <rPh sb="57" eb="59">
      <t>チク</t>
    </rPh>
    <rPh sb="59" eb="60">
      <t>5</t>
    </rPh>
    <rPh sb="60" eb="61">
      <t>ダン</t>
    </rPh>
    <rPh sb="61" eb="64">
      <t>コウシュウカイ</t>
    </rPh>
    <rPh sb="65" eb="67">
      <t>チュウシ</t>
    </rPh>
    <rPh sb="74" eb="76">
      <t>タイヘン</t>
    </rPh>
    <rPh sb="76" eb="77">
      <t>モウ</t>
    </rPh>
    <rPh sb="78" eb="79">
      <t>ワケ</t>
    </rPh>
    <rPh sb="85" eb="87">
      <t>セイショウ</t>
    </rPh>
    <rPh sb="87" eb="89">
      <t>チク</t>
    </rPh>
    <rPh sb="89" eb="90">
      <t>5</t>
    </rPh>
    <rPh sb="90" eb="91">
      <t>ダン</t>
    </rPh>
    <rPh sb="91" eb="94">
      <t>ジュユウシャ</t>
    </rPh>
    <rPh sb="96" eb="98">
      <t>カワサキ</t>
    </rPh>
    <rPh sb="99" eb="101">
      <t>ヨコハマ</t>
    </rPh>
    <rPh sb="101" eb="103">
      <t>チク</t>
    </rPh>
    <rPh sb="105" eb="107">
      <t>ショウナン</t>
    </rPh>
    <rPh sb="107" eb="109">
      <t>チク</t>
    </rPh>
    <rPh sb="110" eb="111">
      <t>5</t>
    </rPh>
    <rPh sb="111" eb="112">
      <t>ダン</t>
    </rPh>
    <rPh sb="112" eb="115">
      <t>コウシュウカイ</t>
    </rPh>
    <rPh sb="117" eb="118">
      <t>モウ</t>
    </rPh>
    <rPh sb="119" eb="120">
      <t>コ</t>
    </rPh>
    <rPh sb="121" eb="122">
      <t>クダ</t>
    </rPh>
    <rPh sb="125" eb="128">
      <t>チクチョウ</t>
    </rPh>
    <rPh sb="129" eb="131">
      <t>キョカ</t>
    </rPh>
    <rPh sb="132" eb="134">
      <t>フヨウ</t>
    </rPh>
    <rPh sb="137" eb="138">
      <t>タダ</t>
    </rPh>
    <rPh sb="140" eb="142">
      <t>モウシコミ</t>
    </rPh>
    <rPh sb="148" eb="151">
      <t>カクダンタイ</t>
    </rPh>
    <rPh sb="152" eb="153">
      <t>メイ</t>
    </rPh>
    <rPh sb="153" eb="155">
      <t>イナイ</t>
    </rPh>
    <rPh sb="156" eb="159">
      <t>センチャクジュン</t>
    </rPh>
    <rPh sb="160" eb="161">
      <t>トウ</t>
    </rPh>
    <rPh sb="162" eb="164">
      <t>ジョウケン</t>
    </rPh>
    <rPh sb="165" eb="166">
      <t>オナ</t>
    </rPh>
    <phoneticPr fontId="2"/>
  </si>
  <si>
    <t>　コロナ禍のなか、各団体では運営にご苦労されていることと思います。昨年はほぼすべての行事を中止せざるを得ませんでしたが、本年は徐々にでも元に戻していきたいものです。さて下記により四段講習会を行いますので、貴道場の会員各位にご紹介願います。
　密集を避けるため各道場での実施人数を概ね30名に制限いたします。そのため個人からの申込を取りやめ、各団体から３名以内の申込とさせていただきます。但し四段登録者が一定人数以上の場合は４名可とします。また申込が概ね30名を超えた場合は先着順とします。受講希望者にはご迷惑をおかけすることになりますが、ご理解のほどお願い申し上げます。</t>
    <rPh sb="4" eb="5">
      <t>カ</t>
    </rPh>
    <rPh sb="9" eb="12">
      <t>カクダンタイ</t>
    </rPh>
    <rPh sb="14" eb="16">
      <t>ウンエイ</t>
    </rPh>
    <rPh sb="18" eb="20">
      <t>クロウ</t>
    </rPh>
    <rPh sb="28" eb="29">
      <t>オモ</t>
    </rPh>
    <rPh sb="33" eb="35">
      <t>サクネン</t>
    </rPh>
    <rPh sb="42" eb="44">
      <t>ギョウジ</t>
    </rPh>
    <rPh sb="45" eb="47">
      <t>チュウシ</t>
    </rPh>
    <rPh sb="51" eb="52">
      <t>エ</t>
    </rPh>
    <rPh sb="60" eb="62">
      <t>ホンネン</t>
    </rPh>
    <rPh sb="63" eb="65">
      <t>ジョジョ</t>
    </rPh>
    <rPh sb="68" eb="69">
      <t>モト</t>
    </rPh>
    <rPh sb="70" eb="71">
      <t>モド</t>
    </rPh>
    <rPh sb="112" eb="114">
      <t>ショウカイ</t>
    </rPh>
    <rPh sb="114" eb="115">
      <t>ネガ</t>
    </rPh>
    <rPh sb="121" eb="123">
      <t>ミッシュウ</t>
    </rPh>
    <rPh sb="124" eb="125">
      <t>サ</t>
    </rPh>
    <rPh sb="129" eb="130">
      <t>カク</t>
    </rPh>
    <rPh sb="130" eb="132">
      <t>ドウジョウ</t>
    </rPh>
    <rPh sb="134" eb="136">
      <t>ジッシ</t>
    </rPh>
    <rPh sb="136" eb="138">
      <t>ニンズウ</t>
    </rPh>
    <rPh sb="139" eb="140">
      <t>オオム</t>
    </rPh>
    <rPh sb="143" eb="144">
      <t>メイ</t>
    </rPh>
    <rPh sb="145" eb="147">
      <t>セイゲン</t>
    </rPh>
    <rPh sb="157" eb="159">
      <t>コジン</t>
    </rPh>
    <rPh sb="162" eb="164">
      <t>モウシコミ</t>
    </rPh>
    <rPh sb="165" eb="166">
      <t>ト</t>
    </rPh>
    <rPh sb="176" eb="177">
      <t>メイ</t>
    </rPh>
    <rPh sb="177" eb="179">
      <t>イナイ</t>
    </rPh>
    <rPh sb="180" eb="182">
      <t>モウシコミ</t>
    </rPh>
    <rPh sb="193" eb="194">
      <t>タダ</t>
    </rPh>
    <rPh sb="195" eb="196">
      <t>4</t>
    </rPh>
    <rPh sb="196" eb="197">
      <t>ダン</t>
    </rPh>
    <rPh sb="197" eb="200">
      <t>トウロクシャ</t>
    </rPh>
    <rPh sb="201" eb="203">
      <t>イッテイ</t>
    </rPh>
    <rPh sb="203" eb="205">
      <t>ニンズウ</t>
    </rPh>
    <rPh sb="205" eb="207">
      <t>イジョウ</t>
    </rPh>
    <rPh sb="208" eb="210">
      <t>バアイ</t>
    </rPh>
    <rPh sb="212" eb="213">
      <t>メイ</t>
    </rPh>
    <rPh sb="213" eb="214">
      <t>カ</t>
    </rPh>
    <rPh sb="221" eb="223">
      <t>モウシコミ</t>
    </rPh>
    <rPh sb="224" eb="225">
      <t>オオム</t>
    </rPh>
    <rPh sb="228" eb="229">
      <t>メイ</t>
    </rPh>
    <rPh sb="230" eb="231">
      <t>コ</t>
    </rPh>
    <rPh sb="233" eb="235">
      <t>バアイ</t>
    </rPh>
    <rPh sb="236" eb="239">
      <t>センチャクジュン</t>
    </rPh>
    <rPh sb="244" eb="246">
      <t>ジュコウ</t>
    </rPh>
    <rPh sb="246" eb="249">
      <t>キボウシャ</t>
    </rPh>
    <rPh sb="252" eb="254">
      <t>メイワク</t>
    </rPh>
    <rPh sb="270" eb="272">
      <t>リカイ</t>
    </rPh>
    <rPh sb="276" eb="277">
      <t>ネガ</t>
    </rPh>
    <rPh sb="278" eb="279">
      <t>モウ</t>
    </rPh>
    <rPh sb="280" eb="281">
      <t>ア</t>
    </rPh>
    <phoneticPr fontId="2"/>
  </si>
  <si>
    <t>６月２１日（月）～６月２４日（木）【受付前の送信禁止・締切厳守】</t>
    <rPh sb="6" eb="7">
      <t>ツキ</t>
    </rPh>
    <rPh sb="10" eb="11">
      <t>ガツ</t>
    </rPh>
    <rPh sb="13" eb="14">
      <t>ニチ</t>
    </rPh>
    <rPh sb="15" eb="16">
      <t>キ</t>
    </rPh>
    <rPh sb="18" eb="20">
      <t>ウケツケ</t>
    </rPh>
    <rPh sb="20" eb="21">
      <t>マエ</t>
    </rPh>
    <rPh sb="22" eb="24">
      <t>ソウシン</t>
    </rPh>
    <rPh sb="24" eb="26">
      <t>キンシ</t>
    </rPh>
    <rPh sb="27" eb="29">
      <t>シメキリ</t>
    </rPh>
    <rPh sb="29" eb="31">
      <t>ゲンシュ</t>
    </rPh>
    <phoneticPr fontId="2"/>
  </si>
  <si>
    <t>当日体調不良、体温平熱以上の場合は参加を遠慮して下さい</t>
    <rPh sb="0" eb="2">
      <t>トウジツ</t>
    </rPh>
    <rPh sb="2" eb="4">
      <t>タイチョウ</t>
    </rPh>
    <rPh sb="4" eb="6">
      <t>フリョウ</t>
    </rPh>
    <rPh sb="7" eb="9">
      <t>タイオン</t>
    </rPh>
    <rPh sb="9" eb="11">
      <t>ヘイネツ</t>
    </rPh>
    <rPh sb="11" eb="13">
      <t>イジョウ</t>
    </rPh>
    <rPh sb="14" eb="16">
      <t>バアイ</t>
    </rPh>
    <rPh sb="17" eb="19">
      <t>サンカ</t>
    </rPh>
    <rPh sb="20" eb="22">
      <t>エンリョ</t>
    </rPh>
    <rPh sb="24" eb="25">
      <t>クダ</t>
    </rPh>
    <phoneticPr fontId="2"/>
  </si>
  <si>
    <t>５月３１日（月）～６月３日（木）【受付前の送信禁止・締切厳守】</t>
    <phoneticPr fontId="2"/>
  </si>
  <si>
    <t>鈴木　克己 教士　・　小池　修子 教士</t>
    <rPh sb="0" eb="2">
      <t>スズキ</t>
    </rPh>
    <rPh sb="3" eb="5">
      <t>カツミ</t>
    </rPh>
    <rPh sb="6" eb="8">
      <t>キョウシ</t>
    </rPh>
    <rPh sb="11" eb="13">
      <t>コイケ</t>
    </rPh>
    <rPh sb="14" eb="16">
      <t>シュウコ</t>
    </rPh>
    <rPh sb="17" eb="19">
      <t>キョウシ</t>
    </rPh>
    <phoneticPr fontId="2"/>
  </si>
  <si>
    <t>三澤　京子 教士　・　伊藤　律郎 錬士</t>
    <rPh sb="0" eb="2">
      <t>ミサワ</t>
    </rPh>
    <rPh sb="3" eb="5">
      <t>キョウコ</t>
    </rPh>
    <rPh sb="6" eb="8">
      <t>キョウシ</t>
    </rPh>
    <rPh sb="11" eb="13">
      <t>イトウ</t>
    </rPh>
    <rPh sb="14" eb="16">
      <t>ノリオ</t>
    </rPh>
    <rPh sb="17" eb="19">
      <t>レンシ</t>
    </rPh>
    <phoneticPr fontId="2"/>
  </si>
  <si>
    <t>大木　緑 教士　・　佐々木　豊 錬士</t>
    <rPh sb="0" eb="2">
      <t>オオキ</t>
    </rPh>
    <rPh sb="3" eb="4">
      <t>ミドリ</t>
    </rPh>
    <rPh sb="5" eb="7">
      <t>キョウシ</t>
    </rPh>
    <rPh sb="10" eb="13">
      <t>ササキ</t>
    </rPh>
    <rPh sb="14" eb="15">
      <t>ユタカ</t>
    </rPh>
    <rPh sb="16" eb="18">
      <t>レンシ</t>
    </rPh>
    <phoneticPr fontId="2"/>
  </si>
  <si>
    <t>兼村　洋子 教士　・　古郡　健 教士</t>
    <rPh sb="0" eb="2">
      <t>カネムラ</t>
    </rPh>
    <rPh sb="3" eb="5">
      <t>ヨウコ</t>
    </rPh>
    <rPh sb="6" eb="8">
      <t>キョウシ</t>
    </rPh>
    <rPh sb="11" eb="13">
      <t>フルゴオリ</t>
    </rPh>
    <rPh sb="14" eb="15">
      <t>ケン</t>
    </rPh>
    <rPh sb="16" eb="18">
      <t>キョウシ</t>
    </rPh>
    <phoneticPr fontId="2"/>
  </si>
  <si>
    <t>衣笠　康子 教士　・　阪田　弘道 教士</t>
    <rPh sb="0" eb="2">
      <t>キヌガサ</t>
    </rPh>
    <rPh sb="3" eb="5">
      <t>ヤスコ</t>
    </rPh>
    <rPh sb="6" eb="8">
      <t>キョウシ</t>
    </rPh>
    <rPh sb="11" eb="13">
      <t>サカタ</t>
    </rPh>
    <rPh sb="14" eb="16">
      <t>ヒロミチ</t>
    </rPh>
    <rPh sb="17" eb="19">
      <t>キョウシ</t>
    </rPh>
    <phoneticPr fontId="2"/>
  </si>
  <si>
    <t>　コロナ禍のなか、各団体では運営にご苦労されていることと思います。昨年はほぼすべての行事を中止せざるを得ませんでしたが、本年は徐々にでも元に戻していきたいものです。さて下記により五段講習会を行いますので、貴道場の会員各位にご紹介願います。
　密集を避けるため各道場での実施人数を概ね30名に制限いたします。そのため個人からの申込を取りやめ、各団体から３名以内の申込とさせていただきます。但し五段登録者が一定人数以上の場合は４名可とします。また申込が概ね30名を超えた場合は先着順とします。受講希望者にはご迷惑をおかけすることになりますが、ご理解のほどお願い申し上げます。</t>
    <rPh sb="4" eb="5">
      <t>カ</t>
    </rPh>
    <rPh sb="9" eb="12">
      <t>カクダンタイ</t>
    </rPh>
    <rPh sb="14" eb="16">
      <t>ウンエイ</t>
    </rPh>
    <rPh sb="18" eb="20">
      <t>クロウ</t>
    </rPh>
    <rPh sb="28" eb="29">
      <t>オモ</t>
    </rPh>
    <rPh sb="33" eb="35">
      <t>サクネン</t>
    </rPh>
    <rPh sb="42" eb="44">
      <t>ギョウジ</t>
    </rPh>
    <rPh sb="45" eb="47">
      <t>チュウシ</t>
    </rPh>
    <rPh sb="51" eb="52">
      <t>エ</t>
    </rPh>
    <rPh sb="60" eb="62">
      <t>ホンネン</t>
    </rPh>
    <rPh sb="63" eb="65">
      <t>ジョジョ</t>
    </rPh>
    <rPh sb="68" eb="69">
      <t>モト</t>
    </rPh>
    <rPh sb="70" eb="71">
      <t>モド</t>
    </rPh>
    <rPh sb="89" eb="90">
      <t>5</t>
    </rPh>
    <rPh sb="90" eb="91">
      <t>ダン</t>
    </rPh>
    <rPh sb="112" eb="114">
      <t>ショウカイ</t>
    </rPh>
    <rPh sb="114" eb="115">
      <t>ネガ</t>
    </rPh>
    <rPh sb="121" eb="123">
      <t>ミッシュウ</t>
    </rPh>
    <rPh sb="124" eb="125">
      <t>サ</t>
    </rPh>
    <rPh sb="129" eb="130">
      <t>カク</t>
    </rPh>
    <rPh sb="130" eb="132">
      <t>ドウジョウ</t>
    </rPh>
    <rPh sb="134" eb="136">
      <t>ジッシ</t>
    </rPh>
    <rPh sb="136" eb="138">
      <t>ニンズウ</t>
    </rPh>
    <rPh sb="139" eb="140">
      <t>オオム</t>
    </rPh>
    <rPh sb="143" eb="144">
      <t>メイ</t>
    </rPh>
    <rPh sb="145" eb="147">
      <t>セイゲン</t>
    </rPh>
    <rPh sb="157" eb="159">
      <t>コジン</t>
    </rPh>
    <rPh sb="162" eb="164">
      <t>モウシコミ</t>
    </rPh>
    <rPh sb="165" eb="166">
      <t>ト</t>
    </rPh>
    <rPh sb="176" eb="177">
      <t>メイ</t>
    </rPh>
    <rPh sb="177" eb="179">
      <t>イナイ</t>
    </rPh>
    <rPh sb="180" eb="182">
      <t>モウシコミ</t>
    </rPh>
    <rPh sb="193" eb="194">
      <t>タダ</t>
    </rPh>
    <rPh sb="195" eb="196">
      <t>5</t>
    </rPh>
    <rPh sb="196" eb="197">
      <t>ダン</t>
    </rPh>
    <rPh sb="197" eb="200">
      <t>トウロクシャ</t>
    </rPh>
    <rPh sb="201" eb="203">
      <t>イッテイ</t>
    </rPh>
    <rPh sb="203" eb="205">
      <t>ニンズウ</t>
    </rPh>
    <rPh sb="205" eb="207">
      <t>イジョウ</t>
    </rPh>
    <rPh sb="208" eb="210">
      <t>バアイ</t>
    </rPh>
    <rPh sb="212" eb="213">
      <t>メイ</t>
    </rPh>
    <rPh sb="213" eb="214">
      <t>カ</t>
    </rPh>
    <rPh sb="221" eb="223">
      <t>モウシコミ</t>
    </rPh>
    <rPh sb="224" eb="225">
      <t>オオム</t>
    </rPh>
    <rPh sb="228" eb="229">
      <t>メイ</t>
    </rPh>
    <rPh sb="230" eb="231">
      <t>コ</t>
    </rPh>
    <rPh sb="233" eb="235">
      <t>バアイ</t>
    </rPh>
    <rPh sb="236" eb="239">
      <t>センチャクジュン</t>
    </rPh>
    <rPh sb="244" eb="246">
      <t>ジュコウ</t>
    </rPh>
    <rPh sb="246" eb="249">
      <t>キボウシャ</t>
    </rPh>
    <rPh sb="252" eb="254">
      <t>メイワク</t>
    </rPh>
    <rPh sb="270" eb="272">
      <t>リカイ</t>
    </rPh>
    <rPh sb="276" eb="277">
      <t>ネガ</t>
    </rPh>
    <rPh sb="278" eb="279">
      <t>モウ</t>
    </rPh>
    <rPh sb="280" eb="281">
      <t>ア</t>
    </rPh>
    <phoneticPr fontId="2"/>
  </si>
  <si>
    <t>申込可能人数以内であれば、川崎横浜2名・湘南1名へ申込も可</t>
    <rPh sb="0" eb="2">
      <t>モウシコミ</t>
    </rPh>
    <rPh sb="2" eb="4">
      <t>カノウ</t>
    </rPh>
    <rPh sb="4" eb="6">
      <t>ニンズ</t>
    </rPh>
    <rPh sb="6" eb="8">
      <t>イナイ</t>
    </rPh>
    <rPh sb="13" eb="15">
      <t>カワサキ</t>
    </rPh>
    <rPh sb="15" eb="17">
      <t>ヨコハマ</t>
    </rPh>
    <rPh sb="18" eb="19">
      <t>メイ</t>
    </rPh>
    <rPh sb="20" eb="22">
      <t>ショウナン</t>
    </rPh>
    <rPh sb="23" eb="24">
      <t>メイ</t>
    </rPh>
    <rPh sb="25" eb="27">
      <t>モウシコミ</t>
    </rPh>
    <rPh sb="28" eb="2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</si>
</sst>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8"/>
      <color rgb="FFFF000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CC33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CC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 style="medium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" fillId="0" borderId="0">
      <alignment vertical="center"/>
    </xf>
  </cellStyleXfs>
  <cellXfs count="61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Alignment="1">
      <alignment horizontal="justify" vertical="center"/>
    </xf>
    <xf numFmtId="0" fontId="3" fillId="0" borderId="0" xfId="1" applyFont="1" applyAlignment="1">
      <alignment horizontal="distributed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Alignment="1">
      <alignment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distributed" vertical="top"/>
    </xf>
    <xf numFmtId="0" fontId="9" fillId="0" borderId="0" xfId="1" applyFont="1" applyAlignment="1">
      <alignment horizontal="centerContinuous" vertical="center"/>
    </xf>
    <xf numFmtId="0" fontId="8" fillId="0" borderId="0" xfId="1" applyFont="1" applyAlignment="1">
      <alignment horizontal="justify" vertical="center"/>
    </xf>
    <xf numFmtId="0" fontId="8" fillId="0" borderId="0" xfId="1" applyFont="1">
      <alignment vertical="center"/>
    </xf>
    <xf numFmtId="0" fontId="3" fillId="0" borderId="0" xfId="1" applyFont="1" applyAlignment="1">
      <alignment vertical="distributed" wrapText="1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justify" vertical="center"/>
    </xf>
    <xf numFmtId="0" fontId="3" fillId="0" borderId="0" xfId="1" applyFont="1" applyAlignment="1">
      <alignment horizontal="distributed" vertical="center" inden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12" fillId="0" borderId="0" xfId="1" applyFont="1" applyAlignment="1">
      <alignment horizontal="centerContinuous" vertical="center"/>
    </xf>
    <xf numFmtId="0" fontId="3" fillId="0" borderId="0" xfId="1" applyFont="1" applyAlignment="1">
      <alignment horizontal="left" vertical="center" shrinkToFit="1"/>
    </xf>
    <xf numFmtId="0" fontId="13" fillId="0" borderId="0" xfId="4" applyFont="1" applyAlignment="1">
      <alignment horizontal="centerContinuous" vertical="center"/>
    </xf>
    <xf numFmtId="0" fontId="15" fillId="0" borderId="0" xfId="4" applyFont="1" applyAlignment="1">
      <alignment horizontal="centerContinuous" vertical="center"/>
    </xf>
    <xf numFmtId="0" fontId="1" fillId="0" borderId="0" xfId="4">
      <alignment vertical="center"/>
    </xf>
    <xf numFmtId="0" fontId="11" fillId="2" borderId="1" xfId="4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1" fillId="0" borderId="4" xfId="4" applyFont="1" applyBorder="1" applyAlignment="1">
      <alignment horizontal="left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" fillId="0" borderId="7" xfId="4" applyBorder="1" applyAlignment="1">
      <alignment horizontal="left" vertical="center" indent="1"/>
    </xf>
    <xf numFmtId="0" fontId="1" fillId="0" borderId="8" xfId="4" applyBorder="1">
      <alignment vertical="center"/>
    </xf>
    <xf numFmtId="0" fontId="1" fillId="0" borderId="9" xfId="4" applyBorder="1">
      <alignment vertical="center"/>
    </xf>
    <xf numFmtId="0" fontId="1" fillId="0" borderId="10" xfId="4" applyBorder="1" applyAlignment="1">
      <alignment horizontal="left" vertical="center" indent="1"/>
    </xf>
    <xf numFmtId="0" fontId="1" fillId="0" borderId="11" xfId="4" applyBorder="1">
      <alignment vertical="center"/>
    </xf>
    <xf numFmtId="0" fontId="1" fillId="0" borderId="12" xfId="4" applyBorder="1">
      <alignment vertical="center"/>
    </xf>
    <xf numFmtId="0" fontId="1" fillId="0" borderId="13" xfId="4" applyBorder="1" applyAlignment="1">
      <alignment horizontal="left" vertical="center" indent="1"/>
    </xf>
    <xf numFmtId="0" fontId="1" fillId="0" borderId="14" xfId="4" applyBorder="1">
      <alignment vertical="center"/>
    </xf>
    <xf numFmtId="0" fontId="1" fillId="0" borderId="15" xfId="4" applyBorder="1">
      <alignment vertical="center"/>
    </xf>
    <xf numFmtId="0" fontId="1" fillId="0" borderId="16" xfId="4" applyBorder="1" applyAlignment="1">
      <alignment horizontal="left" vertical="center" indent="1"/>
    </xf>
    <xf numFmtId="0" fontId="1" fillId="0" borderId="17" xfId="4" applyBorder="1">
      <alignment vertical="center"/>
    </xf>
    <xf numFmtId="0" fontId="1" fillId="0" borderId="18" xfId="4" applyBorder="1">
      <alignment vertical="center"/>
    </xf>
    <xf numFmtId="0" fontId="11" fillId="0" borderId="19" xfId="4" applyFont="1" applyBorder="1" applyAlignment="1">
      <alignment horizontal="left" vertical="center"/>
    </xf>
    <xf numFmtId="0" fontId="11" fillId="0" borderId="20" xfId="4" applyFont="1" applyBorder="1">
      <alignment vertical="center"/>
    </xf>
    <xf numFmtId="0" fontId="11" fillId="0" borderId="21" xfId="4" applyFont="1" applyBorder="1">
      <alignment vertical="center"/>
    </xf>
    <xf numFmtId="0" fontId="1" fillId="0" borderId="22" xfId="4" applyBorder="1" applyAlignment="1">
      <alignment horizontal="left" vertical="center" indent="1"/>
    </xf>
    <xf numFmtId="0" fontId="1" fillId="0" borderId="23" xfId="4" applyBorder="1">
      <alignment vertical="center"/>
    </xf>
    <xf numFmtId="0" fontId="1" fillId="0" borderId="24" xfId="4" applyBorder="1">
      <alignment vertical="center"/>
    </xf>
    <xf numFmtId="0" fontId="11" fillId="2" borderId="26" xfId="4" applyFont="1" applyFill="1" applyBorder="1">
      <alignment vertical="center"/>
    </xf>
    <xf numFmtId="0" fontId="11" fillId="2" borderId="27" xfId="4" applyFont="1" applyFill="1" applyBorder="1">
      <alignment vertical="center"/>
    </xf>
    <xf numFmtId="0" fontId="1" fillId="0" borderId="28" xfId="4" applyBorder="1" applyAlignment="1">
      <alignment horizontal="left" vertical="center" indent="1"/>
    </xf>
    <xf numFmtId="0" fontId="1" fillId="0" borderId="0" xfId="4" applyAlignment="1">
      <alignment horizontal="right" vertical="center"/>
    </xf>
    <xf numFmtId="0" fontId="16" fillId="3" borderId="0" xfId="4" applyFont="1" applyFill="1" applyAlignment="1">
      <alignment horizontal="centerContinuous" vertical="center"/>
    </xf>
    <xf numFmtId="0" fontId="1" fillId="3" borderId="0" xfId="4" applyFill="1" applyAlignment="1">
      <alignment horizontal="centerContinuous" vertical="center"/>
    </xf>
    <xf numFmtId="0" fontId="11" fillId="2" borderId="25" xfId="4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 applyAlignment="1">
      <alignment horizontal="left" vertical="distributed" wrapText="1"/>
    </xf>
    <xf numFmtId="0" fontId="8" fillId="0" borderId="0" xfId="1" applyFont="1" applyAlignment="1">
      <alignment horizontal="left" vertical="distributed" wrapTex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3 2" xfId="3" xr:uid="{30AFB615-2E7D-4579-BC7A-135518771C50}"/>
    <cellStyle name="標準 4" xfId="4" xr:uid="{6F18F962-274B-4452-8BA5-FDDE6A11B81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I27"/>
  <sheetViews>
    <sheetView view="pageBreakPreview" zoomScaleNormal="100" zoomScaleSheetLayoutView="100" workbookViewId="0">
      <selection activeCell="D7" sqref="D7"/>
    </sheetView>
  </sheetViews>
  <sheetFormatPr defaultColWidth="9" defaultRowHeight="16.5" x14ac:dyDescent="0.2"/>
  <cols>
    <col min="1" max="1" width="5.7265625" style="16" customWidth="1"/>
    <col min="2" max="2" width="11.26953125" style="3" customWidth="1"/>
    <col min="3" max="3" width="3.36328125" style="3" customWidth="1"/>
    <col min="4" max="4" width="70.08984375" style="1" bestFit="1" customWidth="1"/>
    <col min="5" max="5" width="4.453125" style="1" customWidth="1"/>
    <col min="6" max="16384" width="9" style="1"/>
  </cols>
  <sheetData>
    <row r="1" spans="1:5" ht="30" customHeight="1" x14ac:dyDescent="0.2">
      <c r="D1" s="6">
        <v>44341</v>
      </c>
      <c r="E1" s="7"/>
    </row>
    <row r="2" spans="1:5" ht="30" customHeight="1" x14ac:dyDescent="0.2">
      <c r="A2" s="5" t="str">
        <f>MID($A$4,10,7)&amp;"道場殿"</f>
        <v>川崎・横浜地区道場殿</v>
      </c>
    </row>
    <row r="3" spans="1:5" ht="30" customHeight="1" x14ac:dyDescent="0.2">
      <c r="D3" s="4" t="s">
        <v>23</v>
      </c>
      <c r="E3" s="4"/>
    </row>
    <row r="4" spans="1:5" ht="55" customHeight="1" x14ac:dyDescent="0.2">
      <c r="A4" s="8" t="s">
        <v>100</v>
      </c>
      <c r="B4" s="8"/>
      <c r="C4" s="8"/>
      <c r="D4" s="8"/>
      <c r="E4" s="8"/>
    </row>
    <row r="5" spans="1:5" ht="174.5" customHeight="1" x14ac:dyDescent="0.2">
      <c r="A5" s="59" t="s">
        <v>102</v>
      </c>
      <c r="B5" s="59"/>
      <c r="C5" s="59"/>
      <c r="D5" s="59"/>
      <c r="E5" s="15"/>
    </row>
    <row r="6" spans="1:5" ht="23.5" customHeight="1" x14ac:dyDescent="0.2"/>
    <row r="7" spans="1:5" ht="23.5" customHeight="1" x14ac:dyDescent="0.2">
      <c r="A7" s="16">
        <v>1</v>
      </c>
      <c r="B7" s="3" t="s">
        <v>12</v>
      </c>
      <c r="D7" s="2" t="s">
        <v>98</v>
      </c>
    </row>
    <row r="8" spans="1:5" ht="23.5" customHeight="1" x14ac:dyDescent="0.2">
      <c r="A8" s="16">
        <v>2</v>
      </c>
      <c r="B8" s="3" t="s">
        <v>11</v>
      </c>
      <c r="D8" s="2" t="s">
        <v>22</v>
      </c>
    </row>
    <row r="9" spans="1:5" ht="23.5" customHeight="1" x14ac:dyDescent="0.2">
      <c r="A9" s="16">
        <v>3</v>
      </c>
      <c r="B9" s="3" t="s">
        <v>10</v>
      </c>
      <c r="D9" s="2" t="s">
        <v>106</v>
      </c>
    </row>
    <row r="10" spans="1:5" ht="23.5" customHeight="1" x14ac:dyDescent="0.2">
      <c r="A10" s="16">
        <v>4</v>
      </c>
      <c r="B10" s="3" t="s">
        <v>9</v>
      </c>
      <c r="D10" s="2" t="str">
        <f>"参加者の中、"&amp;D8&amp;"会員"</f>
        <v>参加者の中、本郷ふじやま公園弓道場（栄区）会員</v>
      </c>
    </row>
    <row r="11" spans="1:5" ht="23.5" customHeight="1" x14ac:dyDescent="0.2">
      <c r="A11" s="16">
        <v>5</v>
      </c>
      <c r="B11" s="3" t="s">
        <v>8</v>
      </c>
      <c r="D11" s="2" t="s">
        <v>7</v>
      </c>
    </row>
    <row r="12" spans="1:5" ht="23.5" customHeight="1" x14ac:dyDescent="0.2">
      <c r="A12" s="16">
        <v>6</v>
      </c>
      <c r="B12" s="3" t="s">
        <v>6</v>
      </c>
      <c r="D12" s="2" t="s">
        <v>24</v>
      </c>
    </row>
    <row r="13" spans="1:5" ht="23.5" customHeight="1" x14ac:dyDescent="0.2">
      <c r="A13" s="16">
        <v>7</v>
      </c>
      <c r="B13" s="3" t="s">
        <v>5</v>
      </c>
      <c r="D13" s="1" t="str">
        <f>MID(A4,10,9)&amp;"受有者"</f>
        <v>川崎・横浜地区四段受有者</v>
      </c>
    </row>
    <row r="14" spans="1:5" ht="23.5" customHeight="1" x14ac:dyDescent="0.2">
      <c r="D14" s="22" t="str">
        <f>"他地区からの参加は地区長に相談のこと。但し"&amp;MID(A4,10,7)&amp;"を優先する。"</f>
        <v>他地区からの参加は地区長に相談のこと。但し川崎・横浜地区を優先する。</v>
      </c>
    </row>
    <row r="15" spans="1:5" ht="23.5" customHeight="1" x14ac:dyDescent="0.2">
      <c r="A15" s="16">
        <v>8</v>
      </c>
      <c r="B15" s="3" t="s">
        <v>3</v>
      </c>
      <c r="D15" s="2" t="s">
        <v>27</v>
      </c>
    </row>
    <row r="16" spans="1:5" ht="23.5" customHeight="1" x14ac:dyDescent="0.2">
      <c r="D16" s="2" t="str">
        <f>"①所属　②氏名（"&amp;MID($A$4,17,2)&amp;"取得日） を明記の上、メールにて申し込む"</f>
        <v>①所属　②氏名（四段取得日） を明記の上、メールにて申し込む</v>
      </c>
    </row>
    <row r="17" spans="1:9" ht="23.5" customHeight="1" x14ac:dyDescent="0.2">
      <c r="D17" s="2" t="str">
        <f>"件名は「"&amp;RIGHT(A4,15)&amp;"申込」とする"</f>
        <v>件名は「第２回川崎・横浜地区四段講習会申込」とする</v>
      </c>
    </row>
    <row r="18" spans="1:9" ht="23.5" customHeight="1" x14ac:dyDescent="0.2">
      <c r="D18" s="2" t="str">
        <f>"各団体３名以内。但し"&amp;MID($A$4,17,2)&amp;"登録者が21名以上の団体は４名可"</f>
        <v>各団体３名以内。但し四段登録者が21名以上の団体は４名可</v>
      </c>
    </row>
    <row r="19" spans="1:9" ht="23.5" customHeight="1" x14ac:dyDescent="0.2">
      <c r="D19" s="2" t="s">
        <v>95</v>
      </c>
    </row>
    <row r="20" spans="1:9" ht="23.5" customHeight="1" x14ac:dyDescent="0.2">
      <c r="D20" s="2" t="s">
        <v>28</v>
      </c>
    </row>
    <row r="21" spans="1:9" ht="23.5" customHeight="1" x14ac:dyDescent="0.2">
      <c r="A21" s="16">
        <v>9</v>
      </c>
      <c r="B21" s="3" t="s">
        <v>17</v>
      </c>
      <c r="D21" s="58" t="s">
        <v>103</v>
      </c>
    </row>
    <row r="22" spans="1:9" ht="23.5" customHeight="1" x14ac:dyDescent="0.2">
      <c r="D22" s="2" t="s">
        <v>2</v>
      </c>
    </row>
    <row r="23" spans="1:9" ht="23.5" customHeight="1" x14ac:dyDescent="0.2">
      <c r="A23" s="16">
        <v>10</v>
      </c>
      <c r="B23" s="3" t="s">
        <v>1</v>
      </c>
      <c r="D23" s="1" t="s">
        <v>97</v>
      </c>
      <c r="I23" s="2"/>
    </row>
    <row r="24" spans="1:9" ht="23.5" customHeight="1" x14ac:dyDescent="0.2">
      <c r="B24" s="18"/>
      <c r="C24" s="18"/>
      <c r="D24" s="5" t="s">
        <v>96</v>
      </c>
    </row>
    <row r="25" spans="1:9" ht="23.5" customHeight="1" x14ac:dyDescent="0.2">
      <c r="A25" s="16">
        <v>11</v>
      </c>
      <c r="B25" s="3" t="s">
        <v>4</v>
      </c>
      <c r="D25" s="2" t="s">
        <v>104</v>
      </c>
    </row>
    <row r="26" spans="1:9" ht="22.5" customHeight="1" x14ac:dyDescent="0.2">
      <c r="D26" s="2"/>
    </row>
    <row r="27" spans="1:9" ht="22.5" customHeight="1" x14ac:dyDescent="0.2"/>
  </sheetData>
  <mergeCells count="1">
    <mergeCell ref="A5:D5"/>
  </mergeCells>
  <phoneticPr fontId="2"/>
  <pageMargins left="0.64" right="0.47" top="0.47" bottom="0.59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I27"/>
  <sheetViews>
    <sheetView tabSelected="1" view="pageBreakPreview" zoomScaleNormal="100" zoomScaleSheetLayoutView="100" workbookViewId="0">
      <selection activeCell="H19" sqref="H19"/>
    </sheetView>
  </sheetViews>
  <sheetFormatPr defaultColWidth="9" defaultRowHeight="16.5" x14ac:dyDescent="0.2"/>
  <cols>
    <col min="1" max="1" width="5.7265625" style="16" customWidth="1"/>
    <col min="2" max="2" width="11.26953125" style="3" customWidth="1"/>
    <col min="3" max="3" width="3.36328125" style="3" customWidth="1"/>
    <col min="4" max="4" width="70.08984375" style="1" customWidth="1"/>
    <col min="5" max="5" width="4.453125" style="1" customWidth="1"/>
    <col min="6" max="16384" width="9" style="1"/>
  </cols>
  <sheetData>
    <row r="1" spans="1:5" ht="30.5" customHeight="1" x14ac:dyDescent="0.2">
      <c r="D1" s="7">
        <f>'川崎・横浜四段講習会2021-1'!$D$1</f>
        <v>44341</v>
      </c>
      <c r="E1" s="7"/>
    </row>
    <row r="2" spans="1:5" ht="30.5" customHeight="1" x14ac:dyDescent="0.2">
      <c r="A2" s="5" t="str">
        <f>MID($A$4,10,4)&amp;"道場殿"</f>
        <v>湘南地区道場殿</v>
      </c>
    </row>
    <row r="3" spans="1:5" ht="30.5" customHeight="1" x14ac:dyDescent="0.2">
      <c r="D3" s="4" t="s">
        <v>13</v>
      </c>
    </row>
    <row r="4" spans="1:5" ht="67.5" customHeight="1" x14ac:dyDescent="0.2">
      <c r="A4" s="8" t="str">
        <f>LEFT('川崎・横浜四段講習会2021-1'!A4:E4,9)&amp;"湘南地区四段講習会"</f>
        <v>令和３年度 第２回湘南地区四段講習会</v>
      </c>
      <c r="B4" s="8"/>
      <c r="C4" s="8"/>
      <c r="D4" s="8"/>
      <c r="E4" s="8"/>
    </row>
    <row r="5" spans="1:5" ht="175" customHeight="1" x14ac:dyDescent="0.2">
      <c r="A5" s="59" t="str">
        <f>'川崎・横浜四段講習会2021-1'!$A$5</f>
        <v>　コロナ禍のなか、各団体では運営にご苦労されていることと思います。昨年はほぼすべての行事を中止せざるを得ませんでしたが、本年は徐々にでも元に戻していきたいものです。さて下記により四段講習会を行いますので、貴道場の会員各位にご紹介願います。
　密集を避けるため各道場での実施人数を概ね30名に制限いたします。そのため個人からの申込を取りやめ、各団体から３名以内の申込とさせていただきます。但し四段登録者が一定人数以上の場合は４名可とします。また申込が概ね30名を超えた場合は先着順とします。受講希望者にはご迷惑をおかけすることになりますが、ご理解のほどお願い申し上げます。</v>
      </c>
      <c r="B5" s="59"/>
      <c r="C5" s="59"/>
      <c r="D5" s="59"/>
      <c r="E5" s="15"/>
    </row>
    <row r="6" spans="1:5" ht="23.5" customHeight="1" x14ac:dyDescent="0.2"/>
    <row r="7" spans="1:5" ht="23.5" customHeight="1" x14ac:dyDescent="0.2">
      <c r="A7" s="16">
        <v>1</v>
      </c>
      <c r="B7" s="3" t="s">
        <v>12</v>
      </c>
      <c r="D7" s="2" t="str">
        <f>'川崎・横浜四段講習会2021-1'!$D$7</f>
        <v>令和３年７月１１日（日）　　９時３０分開始</v>
      </c>
    </row>
    <row r="8" spans="1:5" ht="23.5" customHeight="1" x14ac:dyDescent="0.2">
      <c r="A8" s="16">
        <v>2</v>
      </c>
      <c r="B8" s="3" t="s">
        <v>11</v>
      </c>
      <c r="D8" s="2" t="s">
        <v>14</v>
      </c>
    </row>
    <row r="9" spans="1:5" ht="23.5" customHeight="1" x14ac:dyDescent="0.2">
      <c r="A9" s="16">
        <v>3</v>
      </c>
      <c r="B9" s="3" t="s">
        <v>10</v>
      </c>
      <c r="D9" s="2" t="s">
        <v>107</v>
      </c>
    </row>
    <row r="10" spans="1:5" ht="23.5" customHeight="1" x14ac:dyDescent="0.2">
      <c r="A10" s="16">
        <v>4</v>
      </c>
      <c r="B10" s="3" t="s">
        <v>9</v>
      </c>
      <c r="D10" s="2" t="str">
        <f>"参加者の中、"&amp;D8&amp;"会員"</f>
        <v>参加者の中、茅ヶ崎弓道場会員</v>
      </c>
    </row>
    <row r="11" spans="1:5" ht="23.5" customHeight="1" x14ac:dyDescent="0.2">
      <c r="A11" s="16">
        <v>5</v>
      </c>
      <c r="B11" s="3" t="s">
        <v>8</v>
      </c>
      <c r="D11" s="2" t="s">
        <v>7</v>
      </c>
    </row>
    <row r="12" spans="1:5" ht="23.5" customHeight="1" x14ac:dyDescent="0.2">
      <c r="A12" s="16">
        <v>6</v>
      </c>
      <c r="B12" s="3" t="s">
        <v>6</v>
      </c>
      <c r="D12" s="2" t="str">
        <f>'川崎・横浜四段講習会2021-1'!$D$12</f>
        <v>１,０００円（当日払い）</v>
      </c>
    </row>
    <row r="13" spans="1:5" ht="23.5" customHeight="1" x14ac:dyDescent="0.2">
      <c r="A13" s="16">
        <v>7</v>
      </c>
      <c r="B13" s="3" t="s">
        <v>5</v>
      </c>
      <c r="D13" s="1" t="str">
        <f>MID(A4,10,6)&amp;"受有者"</f>
        <v>湘南地区四段受有者</v>
      </c>
    </row>
    <row r="14" spans="1:5" ht="23.5" customHeight="1" x14ac:dyDescent="0.2">
      <c r="D14" s="22" t="str">
        <f>"他地区からの参加は地区長に相談のこと。但し"&amp;MID(A4,10,4)&amp;"を優先する。"</f>
        <v>他地区からの参加は地区長に相談のこと。但し湘南地区を優先する。</v>
      </c>
    </row>
    <row r="15" spans="1:5" ht="23.5" customHeight="1" x14ac:dyDescent="0.2">
      <c r="A15" s="16">
        <v>8</v>
      </c>
      <c r="B15" s="3" t="s">
        <v>3</v>
      </c>
      <c r="D15" s="2" t="str">
        <f>'川崎・横浜四段講習会2021-1'!D15</f>
        <v>各団体でとりまとめて申し込む。（個人からの申込は不可）</v>
      </c>
    </row>
    <row r="16" spans="1:5" ht="23.5" customHeight="1" x14ac:dyDescent="0.2">
      <c r="D16" s="2" t="str">
        <f>'川崎・横浜四段講習会2021-1'!D16</f>
        <v>①所属　②氏名（四段取得日） を明記の上、メールにて申し込む</v>
      </c>
    </row>
    <row r="17" spans="1:9" ht="23.5" customHeight="1" x14ac:dyDescent="0.2">
      <c r="D17" s="2" t="str">
        <f>"件名は「"&amp;RIGHT(A4,12)&amp;"申込」とする"</f>
        <v>件名は「第２回湘南地区四段講習会申込」とする</v>
      </c>
    </row>
    <row r="18" spans="1:9" ht="23.5" customHeight="1" x14ac:dyDescent="0.2">
      <c r="D18" s="2" t="str">
        <f>'川崎・横浜四段講習会2021-1'!D18</f>
        <v>各団体３名以内。但し四段登録者が21名以上の団体は４名可</v>
      </c>
    </row>
    <row r="19" spans="1:9" ht="23.5" customHeight="1" x14ac:dyDescent="0.2">
      <c r="D19" s="2" t="str">
        <f>'川崎・横浜四段講習会2021-1'!D19</f>
        <v>（登録者数は右端のシート参照）</v>
      </c>
    </row>
    <row r="20" spans="1:9" ht="23.5" customHeight="1" x14ac:dyDescent="0.2">
      <c r="D20" s="2" t="str">
        <f>'川崎・横浜四段講習会2021-1'!D20</f>
        <v>申込人数が概ね３0名を超えた場合は先着順とする</v>
      </c>
    </row>
    <row r="21" spans="1:9" ht="23.5" customHeight="1" x14ac:dyDescent="0.2">
      <c r="A21" s="16">
        <v>9</v>
      </c>
      <c r="B21" s="3" t="s">
        <v>17</v>
      </c>
      <c r="D21" s="58" t="str">
        <f>'川崎・横浜四段講習会2021-1'!$D$21</f>
        <v>６月２１日（月）～６月２４日（木）【受付前の送信禁止・締切厳守】</v>
      </c>
    </row>
    <row r="22" spans="1:9" ht="23.5" customHeight="1" x14ac:dyDescent="0.2">
      <c r="D22" s="2" t="s">
        <v>0</v>
      </c>
    </row>
    <row r="23" spans="1:9" ht="23.5" customHeight="1" x14ac:dyDescent="0.2">
      <c r="A23" s="16">
        <v>10</v>
      </c>
      <c r="B23" s="3" t="s">
        <v>1</v>
      </c>
      <c r="D23" s="2" t="s">
        <v>15</v>
      </c>
    </row>
    <row r="24" spans="1:9" ht="23.5" customHeight="1" x14ac:dyDescent="0.2">
      <c r="D24" s="1" t="s">
        <v>16</v>
      </c>
      <c r="I24" s="2"/>
    </row>
    <row r="25" spans="1:9" ht="23.5" customHeight="1" x14ac:dyDescent="0.2">
      <c r="A25" s="16">
        <v>11</v>
      </c>
      <c r="B25" s="3" t="s">
        <v>4</v>
      </c>
      <c r="D25" s="2" t="str">
        <f>'川崎・横浜四段講習会2021-1'!$D$25</f>
        <v>当日体調不良、体温平熱以上の場合は参加を遠慮して下さい</v>
      </c>
    </row>
    <row r="26" spans="1:9" ht="28.5" customHeight="1" x14ac:dyDescent="0.2">
      <c r="D26" s="2"/>
    </row>
    <row r="27" spans="1:9" ht="28.5" customHeight="1" x14ac:dyDescent="0.2">
      <c r="D27" s="2"/>
    </row>
  </sheetData>
  <mergeCells count="1">
    <mergeCell ref="A5:D5"/>
  </mergeCells>
  <phoneticPr fontId="2"/>
  <pageMargins left="0.67" right="0.47" top="0.52" bottom="0.52" header="0.3" footer="0.3"/>
  <pageSetup paperSize="9" scale="9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</sheetPr>
  <dimension ref="A1:I27"/>
  <sheetViews>
    <sheetView view="pageBreakPreview" zoomScaleNormal="100" zoomScaleSheetLayoutView="100" workbookViewId="0">
      <selection activeCell="A5" sqref="A5:D5"/>
    </sheetView>
  </sheetViews>
  <sheetFormatPr defaultColWidth="9" defaultRowHeight="16.5" x14ac:dyDescent="0.2"/>
  <cols>
    <col min="1" max="1" width="5.7265625" style="16" customWidth="1"/>
    <col min="2" max="2" width="11.26953125" style="3" customWidth="1"/>
    <col min="3" max="3" width="3.36328125" style="3" customWidth="1"/>
    <col min="4" max="4" width="70.08984375" style="1" customWidth="1"/>
    <col min="5" max="5" width="4.453125" style="1" customWidth="1"/>
    <col min="6" max="16384" width="9" style="1"/>
  </cols>
  <sheetData>
    <row r="1" spans="1:5" ht="29.5" customHeight="1" x14ac:dyDescent="0.2">
      <c r="D1" s="7">
        <f>'川崎・横浜四段講習会2021-1'!$D$1</f>
        <v>44341</v>
      </c>
      <c r="E1" s="7"/>
    </row>
    <row r="2" spans="1:5" ht="29.5" customHeight="1" x14ac:dyDescent="0.2">
      <c r="A2" s="5" t="str">
        <f>MID($A$4,10,4)&amp;"道場殿"</f>
        <v>西湘地区道場殿</v>
      </c>
    </row>
    <row r="3" spans="1:5" ht="29.5" customHeight="1" x14ac:dyDescent="0.2">
      <c r="D3" s="4" t="s">
        <v>13</v>
      </c>
    </row>
    <row r="4" spans="1:5" ht="68" customHeight="1" x14ac:dyDescent="0.2">
      <c r="A4" s="12" t="str">
        <f>LEFT('川崎・横浜四段講習会2021-1'!A4:E4,9)&amp;"西湘地区四段講習会"</f>
        <v>令和３年度 第２回西湘地区四段講習会</v>
      </c>
      <c r="B4" s="12"/>
      <c r="C4" s="12"/>
      <c r="D4" s="12"/>
      <c r="E4" s="12"/>
    </row>
    <row r="5" spans="1:5" ht="175.5" customHeight="1" x14ac:dyDescent="0.2">
      <c r="A5" s="59" t="str">
        <f>'川崎・横浜四段講習会2021-1'!$A$5</f>
        <v>　コロナ禍のなか、各団体では運営にご苦労されていることと思います。昨年はほぼすべての行事を中止せざるを得ませんでしたが、本年は徐々にでも元に戻していきたいものです。さて下記により四段講習会を行いますので、貴道場の会員各位にご紹介願います。
　密集を避けるため各道場での実施人数を概ね30名に制限いたします。そのため個人からの申込を取りやめ、各団体から３名以内の申込とさせていただきます。但し四段登録者が一定人数以上の場合は４名可とします。また申込が概ね30名を超えた場合は先着順とします。受講希望者にはご迷惑をおかけすることになりますが、ご理解のほどお願い申し上げます。</v>
      </c>
      <c r="B5" s="59"/>
      <c r="C5" s="59"/>
      <c r="D5" s="59"/>
      <c r="E5" s="15"/>
    </row>
    <row r="6" spans="1:5" ht="23.5" customHeight="1" x14ac:dyDescent="0.2"/>
    <row r="7" spans="1:5" ht="23.5" customHeight="1" x14ac:dyDescent="0.2">
      <c r="A7" s="16">
        <v>1</v>
      </c>
      <c r="B7" s="3" t="s">
        <v>12</v>
      </c>
      <c r="D7" s="2" t="str">
        <f>'湘南四段講習会2021-1'!$D$7</f>
        <v>令和３年７月１１日（日）　　９時３０分開始</v>
      </c>
    </row>
    <row r="8" spans="1:5" ht="23.5" customHeight="1" x14ac:dyDescent="0.2">
      <c r="A8" s="16">
        <v>2</v>
      </c>
      <c r="B8" s="3" t="s">
        <v>11</v>
      </c>
      <c r="D8" s="2" t="s">
        <v>18</v>
      </c>
    </row>
    <row r="9" spans="1:5" ht="23.5" customHeight="1" x14ac:dyDescent="0.2">
      <c r="A9" s="16">
        <v>3</v>
      </c>
      <c r="B9" s="3" t="s">
        <v>10</v>
      </c>
      <c r="D9" s="2" t="s">
        <v>108</v>
      </c>
    </row>
    <row r="10" spans="1:5" ht="23.5" customHeight="1" x14ac:dyDescent="0.2">
      <c r="A10" s="16">
        <v>4</v>
      </c>
      <c r="B10" s="3" t="s">
        <v>9</v>
      </c>
      <c r="D10" s="2" t="str">
        <f>"参加者の中、"&amp;D8&amp;"会員"</f>
        <v>参加者の中、厚木弓道場会員</v>
      </c>
    </row>
    <row r="11" spans="1:5" ht="23.5" customHeight="1" x14ac:dyDescent="0.2">
      <c r="A11" s="16">
        <v>5</v>
      </c>
      <c r="B11" s="3" t="s">
        <v>8</v>
      </c>
      <c r="D11" s="2" t="s">
        <v>7</v>
      </c>
    </row>
    <row r="12" spans="1:5" ht="23.5" customHeight="1" x14ac:dyDescent="0.2">
      <c r="A12" s="16">
        <v>6</v>
      </c>
      <c r="B12" s="3" t="s">
        <v>6</v>
      </c>
      <c r="D12" s="2" t="str">
        <f>'川崎・横浜四段講習会2021-1'!$D$12</f>
        <v>１,０００円（当日払い）</v>
      </c>
    </row>
    <row r="13" spans="1:5" ht="23.5" customHeight="1" x14ac:dyDescent="0.2">
      <c r="A13" s="16">
        <v>7</v>
      </c>
      <c r="B13" s="3" t="s">
        <v>5</v>
      </c>
      <c r="D13" s="1" t="str">
        <f>MID(A4,10,6)&amp;"受有者"</f>
        <v>西湘地区四段受有者</v>
      </c>
    </row>
    <row r="14" spans="1:5" ht="23.5" customHeight="1" x14ac:dyDescent="0.2">
      <c r="D14" s="22" t="str">
        <f>"他地区からの参加は地区長に相談のこと。但し"&amp;MID(A4,10,4)&amp;"を優先する。"</f>
        <v>他地区からの参加は地区長に相談のこと。但し西湘地区を優先する。</v>
      </c>
    </row>
    <row r="15" spans="1:5" ht="23.5" customHeight="1" x14ac:dyDescent="0.2">
      <c r="A15" s="16">
        <v>8</v>
      </c>
      <c r="B15" s="3" t="s">
        <v>3</v>
      </c>
      <c r="D15" s="2" t="str">
        <f>'川崎・横浜四段講習会2021-1'!D15</f>
        <v>各団体でとりまとめて申し込む。（個人からの申込は不可）</v>
      </c>
    </row>
    <row r="16" spans="1:5" ht="23.5" customHeight="1" x14ac:dyDescent="0.2">
      <c r="D16" s="2" t="str">
        <f>'川崎・横浜四段講習会2021-1'!D16</f>
        <v>①所属　②氏名（四段取得日） を明記の上、メールにて申し込む</v>
      </c>
    </row>
    <row r="17" spans="1:9" ht="23.5" customHeight="1" x14ac:dyDescent="0.2">
      <c r="D17" s="2" t="str">
        <f>"件名は「"&amp;RIGHT(A4,12)&amp;"申込」とする"</f>
        <v>件名は「第２回西湘地区四段講習会申込」とする</v>
      </c>
    </row>
    <row r="18" spans="1:9" ht="23.5" customHeight="1" x14ac:dyDescent="0.2">
      <c r="D18" s="2" t="str">
        <f>'川崎・横浜四段講習会2021-1'!D18</f>
        <v>各団体３名以内。但し四段登録者が21名以上の団体は４名可</v>
      </c>
    </row>
    <row r="19" spans="1:9" ht="23.5" customHeight="1" x14ac:dyDescent="0.2">
      <c r="D19" s="2" t="str">
        <f>'川崎・横浜四段講習会2021-1'!D19</f>
        <v>（登録者数は右端のシート参照）</v>
      </c>
    </row>
    <row r="20" spans="1:9" ht="23.5" customHeight="1" x14ac:dyDescent="0.2">
      <c r="D20" s="2" t="str">
        <f>'川崎・横浜四段講習会2021-1'!D20</f>
        <v>申込人数が概ね３0名を超えた場合は先着順とする</v>
      </c>
    </row>
    <row r="21" spans="1:9" ht="23.5" customHeight="1" x14ac:dyDescent="0.2">
      <c r="A21" s="16">
        <v>9</v>
      </c>
      <c r="B21" s="3" t="s">
        <v>17</v>
      </c>
      <c r="D21" s="58" t="str">
        <f>'湘南四段講習会2021-1'!$D$21</f>
        <v>６月２１日（月）～６月２４日（木）【受付前の送信禁止・締切厳守】</v>
      </c>
    </row>
    <row r="22" spans="1:9" ht="23.5" customHeight="1" x14ac:dyDescent="0.2">
      <c r="D22" s="2" t="s">
        <v>0</v>
      </c>
    </row>
    <row r="23" spans="1:9" ht="23.5" customHeight="1" x14ac:dyDescent="0.2">
      <c r="A23" s="16">
        <v>10</v>
      </c>
      <c r="B23" s="3" t="s">
        <v>1</v>
      </c>
      <c r="D23" s="13" t="s">
        <v>20</v>
      </c>
    </row>
    <row r="24" spans="1:9" ht="23.5" customHeight="1" x14ac:dyDescent="0.2">
      <c r="D24" s="14" t="s">
        <v>21</v>
      </c>
      <c r="I24" s="2"/>
    </row>
    <row r="25" spans="1:9" ht="23.5" customHeight="1" x14ac:dyDescent="0.2">
      <c r="A25" s="16">
        <v>11</v>
      </c>
      <c r="B25" s="3" t="s">
        <v>4</v>
      </c>
      <c r="D25" s="2" t="str">
        <f>'川崎・横浜四段講習会2021-1'!$D$25</f>
        <v>当日体調不良、体温平熱以上の場合は参加を遠慮して下さい</v>
      </c>
    </row>
    <row r="26" spans="1:9" ht="28.5" customHeight="1" x14ac:dyDescent="0.2">
      <c r="D26" s="2"/>
    </row>
    <row r="27" spans="1:9" ht="28.5" customHeight="1" x14ac:dyDescent="0.2">
      <c r="D27" s="2"/>
    </row>
  </sheetData>
  <mergeCells count="1">
    <mergeCell ref="A5:D5"/>
  </mergeCells>
  <phoneticPr fontId="2"/>
  <printOptions horizontalCentered="1"/>
  <pageMargins left="0.62992125984251968" right="0.47244094488188981" top="0.55118110236220474" bottom="0.51181102362204722" header="0.31496062992125984" footer="0.31496062992125984"/>
  <pageSetup paperSize="9" orientation="portrait" verticalDpi="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9B782-36BF-4D08-88BA-94C01F4BEB2B}">
  <sheetPr>
    <tabColor indexed="45"/>
    <pageSetUpPr fitToPage="1"/>
  </sheetPr>
  <dimension ref="A1:I25"/>
  <sheetViews>
    <sheetView view="pageBreakPreview" zoomScaleNormal="100" zoomScaleSheetLayoutView="100" workbookViewId="0">
      <selection activeCell="D7" sqref="D7"/>
    </sheetView>
  </sheetViews>
  <sheetFormatPr defaultColWidth="9" defaultRowHeight="16.5" x14ac:dyDescent="0.2"/>
  <cols>
    <col min="1" max="1" width="5.7265625" style="16" customWidth="1"/>
    <col min="2" max="2" width="15" style="3" customWidth="1"/>
    <col min="3" max="3" width="3.36328125" style="3" customWidth="1"/>
    <col min="4" max="4" width="70.453125" style="1" customWidth="1"/>
    <col min="5" max="5" width="4.453125" style="1" customWidth="1"/>
    <col min="6" max="16384" width="9" style="1"/>
  </cols>
  <sheetData>
    <row r="1" spans="1:5" ht="33.75" customHeight="1" x14ac:dyDescent="0.2">
      <c r="D1" s="7">
        <f>'川崎・横浜四段講習会2021-1'!$D$1</f>
        <v>44341</v>
      </c>
      <c r="E1" s="7"/>
    </row>
    <row r="2" spans="1:5" ht="33.75" customHeight="1" x14ac:dyDescent="0.2">
      <c r="A2" s="5" t="str">
        <f>MID($A$4,10,7)&amp;"道場殿"</f>
        <v>川崎・横浜地区道場殿</v>
      </c>
    </row>
    <row r="3" spans="1:5" ht="33.75" customHeight="1" x14ac:dyDescent="0.2">
      <c r="D3" s="4" t="s">
        <v>13</v>
      </c>
    </row>
    <row r="4" spans="1:5" ht="43.5" customHeight="1" x14ac:dyDescent="0.2">
      <c r="A4" s="8" t="str">
        <f>LEFT('川崎・横浜四段講習会2021-1'!A4:E4,9)&amp;"川崎・横浜地区五段講習会"</f>
        <v>令和３年度 第２回川崎・横浜地区五段講習会</v>
      </c>
      <c r="B4" s="8"/>
      <c r="C4" s="8"/>
      <c r="D4" s="8"/>
      <c r="E4" s="9"/>
    </row>
    <row r="5" spans="1:5" ht="176" customHeight="1" x14ac:dyDescent="0.2">
      <c r="A5" s="59" t="s">
        <v>111</v>
      </c>
      <c r="B5" s="59"/>
      <c r="C5" s="59"/>
      <c r="D5" s="59"/>
      <c r="E5" s="10"/>
    </row>
    <row r="6" spans="1:5" ht="22.5" customHeight="1" x14ac:dyDescent="0.2"/>
    <row r="7" spans="1:5" ht="22.5" customHeight="1" x14ac:dyDescent="0.2">
      <c r="A7" s="16">
        <v>1</v>
      </c>
      <c r="B7" s="3" t="s">
        <v>12</v>
      </c>
      <c r="D7" s="2" t="s">
        <v>99</v>
      </c>
    </row>
    <row r="8" spans="1:5" ht="22.5" customHeight="1" x14ac:dyDescent="0.2">
      <c r="A8" s="16">
        <v>2</v>
      </c>
      <c r="B8" s="3" t="s">
        <v>11</v>
      </c>
      <c r="D8" s="2" t="s">
        <v>22</v>
      </c>
    </row>
    <row r="9" spans="1:5" ht="22.5" customHeight="1" x14ac:dyDescent="0.2">
      <c r="A9" s="16">
        <v>3</v>
      </c>
      <c r="B9" s="3" t="s">
        <v>10</v>
      </c>
      <c r="D9" s="2" t="s">
        <v>109</v>
      </c>
    </row>
    <row r="10" spans="1:5" ht="22.5" customHeight="1" x14ac:dyDescent="0.2">
      <c r="A10" s="16">
        <v>4</v>
      </c>
      <c r="B10" s="3" t="s">
        <v>9</v>
      </c>
      <c r="D10" s="2" t="str">
        <f>"参加者の中、"&amp;D8&amp;"会員"</f>
        <v>参加者の中、本郷ふじやま公園弓道場（栄区）会員</v>
      </c>
    </row>
    <row r="11" spans="1:5" ht="22.5" customHeight="1" x14ac:dyDescent="0.2">
      <c r="A11" s="16">
        <v>5</v>
      </c>
      <c r="B11" s="3" t="s">
        <v>8</v>
      </c>
      <c r="D11" s="2" t="s">
        <v>7</v>
      </c>
    </row>
    <row r="12" spans="1:5" ht="22.5" customHeight="1" x14ac:dyDescent="0.2">
      <c r="A12" s="16">
        <v>6</v>
      </c>
      <c r="B12" s="3" t="s">
        <v>6</v>
      </c>
      <c r="D12" s="13" t="str">
        <f>'川崎・横浜四段講習会2021-1'!$D$12</f>
        <v>１,０００円（当日払い）</v>
      </c>
    </row>
    <row r="13" spans="1:5" ht="22.5" customHeight="1" x14ac:dyDescent="0.2">
      <c r="A13" s="16">
        <v>7</v>
      </c>
      <c r="B13" s="3" t="s">
        <v>5</v>
      </c>
      <c r="D13" s="1" t="str">
        <f>MID(A4,10,9)&amp;"受有者（限定講習受講者は不可）"</f>
        <v>川崎・横浜地区五段受有者（限定講習受講者は不可）</v>
      </c>
    </row>
    <row r="14" spans="1:5" ht="22.5" customHeight="1" x14ac:dyDescent="0.2">
      <c r="D14" s="22" t="s">
        <v>29</v>
      </c>
    </row>
    <row r="15" spans="1:5" s="19" customFormat="1" ht="22.5" customHeight="1" x14ac:dyDescent="0.2">
      <c r="A15" s="16">
        <v>8</v>
      </c>
      <c r="B15" s="3" t="s">
        <v>3</v>
      </c>
      <c r="C15" s="3"/>
      <c r="D15" s="2" t="str">
        <f>'川崎・横浜四段講習会2021-1'!D15</f>
        <v>各団体でとりまとめて申し込む。（個人からの申込は不可）</v>
      </c>
    </row>
    <row r="16" spans="1:5" ht="22.5" customHeight="1" x14ac:dyDescent="0.2">
      <c r="D16" s="2" t="str">
        <f>"①所属　②氏名（"&amp;MID($A$4,17,2)&amp;"取得日） を明記の上、メールにて申し込む"</f>
        <v>①所属　②氏名（五段取得日） を明記の上、メールにて申し込む</v>
      </c>
    </row>
    <row r="17" spans="1:9" ht="22.5" customHeight="1" x14ac:dyDescent="0.2">
      <c r="D17" s="2" t="str">
        <f>"件名は「"&amp;RIGHT(A4,15)&amp;"申込」とする"</f>
        <v>件名は「第２回川崎・横浜地区五段講習会申込」とする</v>
      </c>
    </row>
    <row r="18" spans="1:9" ht="22.5" customHeight="1" x14ac:dyDescent="0.2">
      <c r="D18" s="2" t="str">
        <f>"各団体３名以内。但し"&amp;MID($A$4,17,2)&amp;"登録者が21名以上の団体は４名可"</f>
        <v>各団体３名以内。但し五段登録者が21名以上の団体は４名可</v>
      </c>
    </row>
    <row r="19" spans="1:9" ht="22.5" customHeight="1" x14ac:dyDescent="0.2">
      <c r="D19" s="2" t="str">
        <f>'川崎・横浜四段講習会2021-1'!D19</f>
        <v>（登録者数は右端のシート参照）</v>
      </c>
    </row>
    <row r="20" spans="1:9" ht="22.5" customHeight="1" x14ac:dyDescent="0.2">
      <c r="D20" s="2" t="str">
        <f>'川崎・横浜四段講習会2021-1'!D20</f>
        <v>申込人数が概ね３0名を超えた場合は先着順とする</v>
      </c>
    </row>
    <row r="21" spans="1:9" ht="22.5" customHeight="1" x14ac:dyDescent="0.2">
      <c r="A21" s="16">
        <v>9</v>
      </c>
      <c r="B21" s="3" t="s">
        <v>17</v>
      </c>
      <c r="D21" s="17" t="s">
        <v>105</v>
      </c>
    </row>
    <row r="22" spans="1:9" ht="22.5" customHeight="1" x14ac:dyDescent="0.2">
      <c r="D22" s="2" t="s">
        <v>0</v>
      </c>
    </row>
    <row r="23" spans="1:9" ht="22.5" customHeight="1" x14ac:dyDescent="0.2">
      <c r="A23" s="16">
        <v>10</v>
      </c>
      <c r="B23" s="3" t="s">
        <v>19</v>
      </c>
      <c r="D23" s="1" t="str">
        <f>'川崎・横浜四段講習会2021-1'!D23</f>
        <v>伊藤　律郎</v>
      </c>
      <c r="I23" s="2"/>
    </row>
    <row r="24" spans="1:9" s="19" customFormat="1" ht="22.5" customHeight="1" x14ac:dyDescent="0.2">
      <c r="C24" s="3"/>
      <c r="D24" s="5" t="str">
        <f>'川崎・横浜四段講習会2021-1'!D24</f>
        <v>メール：hirokito@m10.alpha-net.ne.jp</v>
      </c>
    </row>
    <row r="25" spans="1:9" ht="22.5" customHeight="1" x14ac:dyDescent="0.2">
      <c r="A25" s="16">
        <v>11</v>
      </c>
      <c r="B25" s="3" t="s">
        <v>25</v>
      </c>
      <c r="D25" s="2" t="str">
        <f>'川崎・横浜四段講習会2021-1'!$D$25</f>
        <v>当日体調不良、体温平熱以上の場合は参加を遠慮して下さい</v>
      </c>
    </row>
  </sheetData>
  <mergeCells count="1">
    <mergeCell ref="A5:D5"/>
  </mergeCells>
  <phoneticPr fontId="2"/>
  <pageMargins left="0.72" right="0.4" top="0.55118110236220474" bottom="0.59055118110236227" header="0.31496062992125984" footer="0.31496062992125984"/>
  <pageSetup paperSize="9" scale="97" fitToHeight="0" orientation="portrait" verticalDpi="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0C4F9-8F6A-4E4E-BEAC-538AE76EE5A4}">
  <sheetPr>
    <tabColor indexed="45"/>
    <pageSetUpPr fitToPage="1"/>
  </sheetPr>
  <dimension ref="A1:E26"/>
  <sheetViews>
    <sheetView view="pageBreakPreview" zoomScaleNormal="100" zoomScaleSheetLayoutView="100" workbookViewId="0">
      <selection activeCell="D7" sqref="D7"/>
    </sheetView>
  </sheetViews>
  <sheetFormatPr defaultColWidth="9" defaultRowHeight="16.5" x14ac:dyDescent="0.2"/>
  <cols>
    <col min="1" max="1" width="5.7265625" style="16" customWidth="1"/>
    <col min="2" max="2" width="15" style="3" customWidth="1"/>
    <col min="3" max="3" width="3.36328125" style="3" customWidth="1"/>
    <col min="4" max="4" width="70.453125" style="1" customWidth="1"/>
    <col min="5" max="5" width="4.453125" style="1" customWidth="1"/>
    <col min="6" max="16384" width="9" style="1"/>
  </cols>
  <sheetData>
    <row r="1" spans="1:5" ht="33.75" customHeight="1" x14ac:dyDescent="0.2">
      <c r="D1" s="7">
        <f>'川崎・横浜四段講習会2021-1'!$D$1</f>
        <v>44341</v>
      </c>
      <c r="E1" s="7"/>
    </row>
    <row r="2" spans="1:5" ht="33.75" customHeight="1" x14ac:dyDescent="0.2">
      <c r="A2" s="5" t="str">
        <f>MID($A$4,10,4)&amp;"道場殿"</f>
        <v>湘南地区道場殿</v>
      </c>
    </row>
    <row r="3" spans="1:5" ht="33.75" customHeight="1" x14ac:dyDescent="0.2">
      <c r="D3" s="4" t="s">
        <v>13</v>
      </c>
    </row>
    <row r="4" spans="1:5" ht="67.5" customHeight="1" x14ac:dyDescent="0.2">
      <c r="A4" s="8" t="str">
        <f>LEFT('川崎・横浜四段講習会2021-1'!A4:E4,9)&amp;"湘南地区五段講習会"</f>
        <v>令和３年度 第２回湘南地区五段講習会</v>
      </c>
      <c r="B4" s="8"/>
      <c r="C4" s="8"/>
      <c r="D4" s="8"/>
      <c r="E4" s="9"/>
    </row>
    <row r="5" spans="1:5" ht="174.5" customHeight="1" x14ac:dyDescent="0.2">
      <c r="A5" s="60" t="str">
        <f>'川崎･横浜五段講習会2021-1'!$A$5</f>
        <v>　コロナ禍のなか、各団体では運営にご苦労されていることと思います。昨年はほぼすべての行事を中止せざるを得ませんでしたが、本年は徐々にでも元に戻していきたいものです。さて下記により五段講習会を行いますので、貴道場の会員各位にご紹介願います。
　密集を避けるため各道場での実施人数を概ね30名に制限いたします。そのため個人からの申込を取りやめ、各団体から３名以内の申込とさせていただきます。但し五段登録者が一定人数以上の場合は４名可とします。また申込が概ね30名を超えた場合は先着順とします。受講希望者にはご迷惑をおかけすることになりますが、ご理解のほどお願い申し上げます。</v>
      </c>
      <c r="B5" s="60"/>
      <c r="C5" s="60"/>
      <c r="D5" s="60"/>
      <c r="E5" s="10"/>
    </row>
    <row r="6" spans="1:5" ht="22.5" customHeight="1" x14ac:dyDescent="0.2"/>
    <row r="7" spans="1:5" ht="22.5" customHeight="1" x14ac:dyDescent="0.2">
      <c r="A7" s="16">
        <v>1</v>
      </c>
      <c r="B7" s="3" t="s">
        <v>12</v>
      </c>
      <c r="D7" s="2" t="str">
        <f>'川崎・横浜四段講習会2021-1'!$D$7</f>
        <v>令和３年７月１１日（日）　　９時３０分開始</v>
      </c>
    </row>
    <row r="8" spans="1:5" ht="22.5" customHeight="1" x14ac:dyDescent="0.2">
      <c r="A8" s="16">
        <v>2</v>
      </c>
      <c r="B8" s="3" t="s">
        <v>11</v>
      </c>
      <c r="D8" s="2" t="s">
        <v>26</v>
      </c>
    </row>
    <row r="9" spans="1:5" ht="22.5" customHeight="1" x14ac:dyDescent="0.2">
      <c r="A9" s="16">
        <v>3</v>
      </c>
      <c r="B9" s="3" t="s">
        <v>10</v>
      </c>
      <c r="D9" s="2" t="s">
        <v>110</v>
      </c>
    </row>
    <row r="10" spans="1:5" ht="22.5" customHeight="1" x14ac:dyDescent="0.2">
      <c r="A10" s="16">
        <v>4</v>
      </c>
      <c r="B10" s="3" t="s">
        <v>9</v>
      </c>
      <c r="D10" s="2" t="str">
        <f>"参加者の中、"&amp;D8&amp;"会員"</f>
        <v>参加者の中、相模原総合体育館弓道場会員</v>
      </c>
    </row>
    <row r="11" spans="1:5" ht="22.5" customHeight="1" x14ac:dyDescent="0.2">
      <c r="A11" s="16">
        <v>5</v>
      </c>
      <c r="B11" s="3" t="s">
        <v>8</v>
      </c>
      <c r="D11" s="2" t="s">
        <v>7</v>
      </c>
    </row>
    <row r="12" spans="1:5" ht="22.5" customHeight="1" x14ac:dyDescent="0.2">
      <c r="A12" s="16">
        <v>6</v>
      </c>
      <c r="B12" s="3" t="s">
        <v>6</v>
      </c>
      <c r="D12" s="13" t="str">
        <f>'川崎・横浜四段講習会2021-1'!$D$12</f>
        <v>１,０００円（当日払い）</v>
      </c>
    </row>
    <row r="13" spans="1:5" ht="22.5" customHeight="1" x14ac:dyDescent="0.2">
      <c r="A13" s="16">
        <v>7</v>
      </c>
      <c r="B13" s="3" t="s">
        <v>5</v>
      </c>
      <c r="D13" s="1" t="str">
        <f>MID(A4,10,6)&amp;"受有者（限定講習受講者は不可）"</f>
        <v>湘南地区五段受有者（限定講習受講者は不可）</v>
      </c>
    </row>
    <row r="14" spans="1:5" ht="22.5" customHeight="1" x14ac:dyDescent="0.2">
      <c r="D14" s="22" t="s">
        <v>29</v>
      </c>
    </row>
    <row r="15" spans="1:5" s="19" customFormat="1" ht="22.5" customHeight="1" x14ac:dyDescent="0.2">
      <c r="A15" s="16">
        <v>8</v>
      </c>
      <c r="B15" s="3" t="s">
        <v>3</v>
      </c>
      <c r="C15" s="3"/>
      <c r="D15" s="2" t="str">
        <f>'川崎・横浜四段講習会2021-1'!D15</f>
        <v>各団体でとりまとめて申し込む。（個人からの申込は不可）</v>
      </c>
    </row>
    <row r="16" spans="1:5" ht="22.5" customHeight="1" x14ac:dyDescent="0.2">
      <c r="D16" s="2" t="str">
        <f>"①所属　②氏名（"&amp;MID($A$4,14,2)&amp;"取得日） を明記の上、メールにて申し込む"</f>
        <v>①所属　②氏名（五段取得日） を明記の上、メールにて申し込む</v>
      </c>
    </row>
    <row r="17" spans="1:4" ht="22.5" customHeight="1" x14ac:dyDescent="0.2">
      <c r="D17" s="2" t="str">
        <f>"件名は「"&amp;RIGHT(A4,12)&amp;"申込」とする"</f>
        <v>件名は「第２回湘南地区五段講習会申込」とする</v>
      </c>
    </row>
    <row r="18" spans="1:4" ht="22.5" customHeight="1" x14ac:dyDescent="0.2">
      <c r="D18" s="2" t="str">
        <f>'川崎･横浜五段講習会2021-1'!$D$18</f>
        <v>各団体３名以内。但し五段登録者が21名以上の団体は４名可</v>
      </c>
    </row>
    <row r="19" spans="1:4" ht="22.5" customHeight="1" x14ac:dyDescent="0.2">
      <c r="D19" s="2" t="str">
        <f>'川崎・横浜四段講習会2021-1'!D19</f>
        <v>（登録者数は右端のシート参照）</v>
      </c>
    </row>
    <row r="20" spans="1:4" ht="22.5" customHeight="1" x14ac:dyDescent="0.2">
      <c r="D20" s="2" t="str">
        <f>'川崎・横浜四段講習会2021-1'!D20</f>
        <v>申込人数が概ね３0名を超えた場合は先着順とする</v>
      </c>
    </row>
    <row r="21" spans="1:4" ht="22.5" customHeight="1" x14ac:dyDescent="0.2">
      <c r="A21" s="16">
        <v>9</v>
      </c>
      <c r="B21" s="3" t="s">
        <v>17</v>
      </c>
      <c r="D21" s="17" t="str">
        <f>'川崎・横浜四段講習会2021-1'!$D$21</f>
        <v>６月２１日（月）～６月２４日（木）【受付前の送信禁止・締切厳守】</v>
      </c>
    </row>
    <row r="22" spans="1:4" ht="22.5" customHeight="1" x14ac:dyDescent="0.2">
      <c r="D22" s="2" t="s">
        <v>0</v>
      </c>
    </row>
    <row r="23" spans="1:4" ht="22.5" customHeight="1" x14ac:dyDescent="0.2">
      <c r="A23" s="16">
        <v>10</v>
      </c>
      <c r="B23" s="3" t="s">
        <v>19</v>
      </c>
      <c r="D23" s="2" t="str">
        <f>'湘南四段講習会2021-1'!D23</f>
        <v>高見澤　守</v>
      </c>
    </row>
    <row r="24" spans="1:4" ht="22.5" customHeight="1" x14ac:dyDescent="0.2">
      <c r="D24" s="2" t="str">
        <f>'湘南四段講習会2021-1'!D24</f>
        <v>メール：mytakami2003@jcom.home.ne.jp</v>
      </c>
    </row>
    <row r="25" spans="1:4" s="20" customFormat="1" ht="22.5" customHeight="1" x14ac:dyDescent="0.2">
      <c r="A25" s="16">
        <v>11</v>
      </c>
      <c r="B25" s="3" t="s">
        <v>25</v>
      </c>
      <c r="C25" s="11"/>
      <c r="D25" s="2" t="str">
        <f>'川崎・横浜四段講習会2021-1'!$D$25</f>
        <v>当日体調不良、体温平熱以上の場合は参加を遠慮して下さい</v>
      </c>
    </row>
    <row r="26" spans="1:4" ht="18" customHeight="1" x14ac:dyDescent="0.2">
      <c r="D26" s="2"/>
    </row>
  </sheetData>
  <mergeCells count="1">
    <mergeCell ref="A5:D5"/>
  </mergeCells>
  <phoneticPr fontId="2"/>
  <pageMargins left="0.72" right="0.47" top="0.56000000000000005" bottom="0.59" header="0.3" footer="0.3"/>
  <pageSetup paperSize="9" scale="96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513DE-50C2-4D1B-98F6-A06BFEF1AFF5}">
  <sheetPr>
    <tabColor indexed="45"/>
    <pageSetUpPr fitToPage="1"/>
  </sheetPr>
  <dimension ref="A1:E27"/>
  <sheetViews>
    <sheetView view="pageBreakPreview" zoomScaleNormal="100" zoomScaleSheetLayoutView="100" workbookViewId="0">
      <selection activeCell="D22" sqref="D22"/>
    </sheetView>
  </sheetViews>
  <sheetFormatPr defaultColWidth="9" defaultRowHeight="16.5" x14ac:dyDescent="0.2"/>
  <cols>
    <col min="1" max="1" width="5.7265625" style="16" customWidth="1"/>
    <col min="2" max="2" width="15" style="3" customWidth="1"/>
    <col min="3" max="3" width="3.36328125" style="3" customWidth="1"/>
    <col min="4" max="4" width="70.453125" style="1" customWidth="1"/>
    <col min="5" max="5" width="4.453125" style="1" customWidth="1"/>
    <col min="6" max="16384" width="9" style="1"/>
  </cols>
  <sheetData>
    <row r="1" spans="1:5" ht="33.75" customHeight="1" x14ac:dyDescent="0.2">
      <c r="D1" s="7">
        <v>44339</v>
      </c>
      <c r="E1" s="7"/>
    </row>
    <row r="2" spans="1:5" ht="33.75" customHeight="1" x14ac:dyDescent="0.2">
      <c r="A2" s="5" t="str">
        <f>MID($A$4,10,4)&amp;"道場殿"</f>
        <v>西湘地区道場殿</v>
      </c>
    </row>
    <row r="3" spans="1:5" ht="33.75" customHeight="1" x14ac:dyDescent="0.2">
      <c r="D3" s="4" t="s">
        <v>13</v>
      </c>
    </row>
    <row r="4" spans="1:5" ht="67.5" customHeight="1" x14ac:dyDescent="0.2">
      <c r="A4" s="21" t="str">
        <f>LEFT('川崎・横浜四段講習会2021-1'!A4:E4,9)&amp;"西湘地区五段講習会"&amp;"（中止）"</f>
        <v>令和３年度 第２回西湘地区五段講習会（中止）</v>
      </c>
      <c r="B4" s="8"/>
      <c r="C4" s="8"/>
      <c r="D4" s="8"/>
      <c r="E4" s="9"/>
    </row>
    <row r="5" spans="1:5" ht="157" customHeight="1" x14ac:dyDescent="0.2">
      <c r="A5" s="60" t="s">
        <v>101</v>
      </c>
      <c r="B5" s="60"/>
      <c r="C5" s="60"/>
      <c r="D5" s="60"/>
      <c r="E5" s="10"/>
    </row>
    <row r="6" spans="1:5" ht="22" customHeight="1" x14ac:dyDescent="0.2"/>
    <row r="7" spans="1:5" ht="22" customHeight="1" x14ac:dyDescent="0.2">
      <c r="A7" s="16">
        <v>1</v>
      </c>
      <c r="B7" s="3" t="s">
        <v>12</v>
      </c>
      <c r="D7" s="2"/>
    </row>
    <row r="8" spans="1:5" ht="22" customHeight="1" x14ac:dyDescent="0.2">
      <c r="A8" s="16">
        <v>2</v>
      </c>
      <c r="B8" s="3" t="s">
        <v>11</v>
      </c>
      <c r="D8" s="2"/>
    </row>
    <row r="9" spans="1:5" ht="22" customHeight="1" x14ac:dyDescent="0.2">
      <c r="A9" s="16">
        <v>3</v>
      </c>
      <c r="B9" s="3" t="s">
        <v>10</v>
      </c>
      <c r="D9" s="2"/>
    </row>
    <row r="10" spans="1:5" ht="22" customHeight="1" x14ac:dyDescent="0.2">
      <c r="A10" s="16">
        <v>4</v>
      </c>
      <c r="B10" s="3" t="s">
        <v>9</v>
      </c>
      <c r="D10" s="2"/>
    </row>
    <row r="11" spans="1:5" ht="22" customHeight="1" x14ac:dyDescent="0.2">
      <c r="A11" s="16">
        <v>5</v>
      </c>
      <c r="B11" s="3" t="s">
        <v>8</v>
      </c>
      <c r="D11" s="2"/>
    </row>
    <row r="12" spans="1:5" ht="22" customHeight="1" x14ac:dyDescent="0.2">
      <c r="A12" s="16">
        <v>6</v>
      </c>
      <c r="B12" s="3" t="s">
        <v>6</v>
      </c>
      <c r="D12" s="2"/>
    </row>
    <row r="13" spans="1:5" ht="22" customHeight="1" x14ac:dyDescent="0.2">
      <c r="A13" s="16">
        <v>7</v>
      </c>
      <c r="B13" s="3" t="s">
        <v>5</v>
      </c>
      <c r="D13" s="1" t="str">
        <f>MID(A4,10,6)&amp;"受有者（限定講習受講者は不可）"</f>
        <v>西湘地区五段受有者（限定講習受講者は不可）</v>
      </c>
    </row>
    <row r="14" spans="1:5" ht="22" customHeight="1" x14ac:dyDescent="0.2">
      <c r="D14" s="22" t="s">
        <v>94</v>
      </c>
    </row>
    <row r="15" spans="1:5" s="19" customFormat="1" ht="22" customHeight="1" x14ac:dyDescent="0.2">
      <c r="A15" s="16">
        <v>8</v>
      </c>
      <c r="B15" s="3" t="s">
        <v>3</v>
      </c>
      <c r="C15" s="3"/>
      <c r="D15" s="2" t="str">
        <f>'川崎・横浜四段講習会2021-1'!D15</f>
        <v>各団体でとりまとめて申し込む。（個人からの申込は不可）</v>
      </c>
    </row>
    <row r="16" spans="1:5" ht="22" customHeight="1" x14ac:dyDescent="0.2">
      <c r="D16" s="2" t="str">
        <f>"①所属　②氏名（"&amp;MID($A$4,14,2)&amp;"取得日） を明記の上、メールにて申し込む"</f>
        <v>①所属　②氏名（五段取得日） を明記の上、メールにて申し込む</v>
      </c>
    </row>
    <row r="17" spans="1:4" ht="22" customHeight="1" x14ac:dyDescent="0.2">
      <c r="D17" s="2" t="s">
        <v>91</v>
      </c>
    </row>
    <row r="18" spans="1:4" ht="22" customHeight="1" x14ac:dyDescent="0.2">
      <c r="D18" s="2" t="str">
        <f>'川崎･横浜五段講習会2021-1'!$D$18</f>
        <v>各団体３名以内。但し五段登録者が21名以上の団体は４名可</v>
      </c>
    </row>
    <row r="19" spans="1:4" ht="22" customHeight="1" x14ac:dyDescent="0.2">
      <c r="D19" s="2" t="str">
        <f>'川崎・横浜四段講習会2021-1'!D19</f>
        <v>（登録者数は右端のシート参照）</v>
      </c>
    </row>
    <row r="20" spans="1:4" ht="22" customHeight="1" x14ac:dyDescent="0.2">
      <c r="D20" s="2" t="s">
        <v>112</v>
      </c>
    </row>
    <row r="21" spans="1:4" ht="22" customHeight="1" x14ac:dyDescent="0.2">
      <c r="D21" s="2" t="str">
        <f>'川崎・横浜四段講習会2021-1'!D20</f>
        <v>申込人数が概ね３0名を超えた場合は先着順とする</v>
      </c>
    </row>
    <row r="22" spans="1:4" ht="22" customHeight="1" x14ac:dyDescent="0.2">
      <c r="A22" s="16">
        <v>9</v>
      </c>
      <c r="B22" s="3" t="s">
        <v>17</v>
      </c>
      <c r="D22" s="17" t="s">
        <v>92</v>
      </c>
    </row>
    <row r="23" spans="1:4" ht="22" customHeight="1" x14ac:dyDescent="0.2">
      <c r="D23" s="2" t="s">
        <v>0</v>
      </c>
    </row>
    <row r="24" spans="1:4" ht="22" customHeight="1" x14ac:dyDescent="0.2">
      <c r="A24" s="16">
        <v>10</v>
      </c>
      <c r="B24" s="3" t="s">
        <v>19</v>
      </c>
      <c r="D24" s="2" t="s">
        <v>93</v>
      </c>
    </row>
    <row r="25" spans="1:4" ht="22" customHeight="1" x14ac:dyDescent="0.2">
      <c r="D25" s="2"/>
    </row>
    <row r="26" spans="1:4" s="20" customFormat="1" ht="22" customHeight="1" x14ac:dyDescent="0.2">
      <c r="A26" s="16">
        <v>11</v>
      </c>
      <c r="B26" s="3" t="s">
        <v>25</v>
      </c>
      <c r="C26" s="11"/>
      <c r="D26" s="2" t="str">
        <f>'川崎・横浜四段講習会2021-1'!$D$25</f>
        <v>当日体調不良、体温平熱以上の場合は参加を遠慮して下さい</v>
      </c>
    </row>
    <row r="27" spans="1:4" ht="18" customHeight="1" x14ac:dyDescent="0.2">
      <c r="D27" s="2"/>
    </row>
  </sheetData>
  <mergeCells count="1">
    <mergeCell ref="A5:D5"/>
  </mergeCells>
  <phoneticPr fontId="2"/>
  <pageMargins left="0.77" right="0.45" top="0.56000000000000005" bottom="0.59" header="0.3" footer="0.3"/>
  <pageSetup paperSize="9" scale="95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CB5A-25BC-419E-8C46-B255A7F4822B}">
  <dimension ref="A1:D6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61" sqref="D61"/>
    </sheetView>
  </sheetViews>
  <sheetFormatPr defaultRowHeight="12.5" customHeight="1" x14ac:dyDescent="0.2"/>
  <cols>
    <col min="1" max="1" width="18.1796875" style="25" bestFit="1" customWidth="1"/>
    <col min="2" max="4" width="7.26953125" style="25" customWidth="1"/>
    <col min="5" max="9" width="5.453125" style="25" bestFit="1" customWidth="1"/>
    <col min="10" max="11" width="6.1796875" style="25" bestFit="1" customWidth="1"/>
    <col min="12" max="12" width="7.81640625" style="25" bestFit="1" customWidth="1"/>
    <col min="13" max="13" width="10" style="25" bestFit="1" customWidth="1"/>
    <col min="14" max="14" width="7.81640625" style="25" bestFit="1" customWidth="1"/>
    <col min="15" max="15" width="10" style="25" bestFit="1" customWidth="1"/>
    <col min="16" max="16" width="7.81640625" style="25" bestFit="1" customWidth="1"/>
    <col min="17" max="17" width="10" style="25" bestFit="1" customWidth="1"/>
    <col min="18" max="18" width="6.1796875" style="25" bestFit="1" customWidth="1"/>
    <col min="19" max="19" width="10" style="25" bestFit="1" customWidth="1"/>
    <col min="20" max="20" width="5.453125" style="25" bestFit="1" customWidth="1"/>
    <col min="21" max="16384" width="8.7265625" style="25"/>
  </cols>
  <sheetData>
    <row r="1" spans="1:4" ht="19.5" customHeight="1" thickBot="1" x14ac:dyDescent="0.25">
      <c r="A1" s="23" t="s">
        <v>30</v>
      </c>
      <c r="B1" s="24"/>
      <c r="C1" s="24"/>
      <c r="D1" s="24"/>
    </row>
    <row r="2" spans="1:4" s="29" customFormat="1" ht="12.5" customHeight="1" thickBot="1" x14ac:dyDescent="0.25">
      <c r="A2" s="26"/>
      <c r="B2" s="27" t="s">
        <v>31</v>
      </c>
      <c r="C2" s="27" t="s">
        <v>32</v>
      </c>
      <c r="D2" s="28" t="s">
        <v>33</v>
      </c>
    </row>
    <row r="3" spans="1:4" ht="12.5" customHeight="1" x14ac:dyDescent="0.2">
      <c r="A3" s="30" t="s">
        <v>34</v>
      </c>
      <c r="B3" s="31">
        <v>30</v>
      </c>
      <c r="C3" s="31">
        <v>14</v>
      </c>
      <c r="D3" s="32">
        <v>44</v>
      </c>
    </row>
    <row r="4" spans="1:4" ht="12.5" customHeight="1" x14ac:dyDescent="0.2">
      <c r="A4" s="33" t="s">
        <v>35</v>
      </c>
      <c r="B4" s="34">
        <v>1</v>
      </c>
      <c r="C4" s="34"/>
      <c r="D4" s="35">
        <v>1</v>
      </c>
    </row>
    <row r="5" spans="1:4" ht="12.5" customHeight="1" x14ac:dyDescent="0.2">
      <c r="A5" s="36" t="s">
        <v>36</v>
      </c>
      <c r="B5" s="37">
        <v>1</v>
      </c>
      <c r="C5" s="37"/>
      <c r="D5" s="38">
        <v>1</v>
      </c>
    </row>
    <row r="6" spans="1:4" ht="12.5" customHeight="1" x14ac:dyDescent="0.2">
      <c r="A6" s="36" t="s">
        <v>37</v>
      </c>
      <c r="B6" s="37">
        <v>1</v>
      </c>
      <c r="C6" s="37">
        <v>1</v>
      </c>
      <c r="D6" s="38">
        <v>2</v>
      </c>
    </row>
    <row r="7" spans="1:4" ht="12.5" customHeight="1" x14ac:dyDescent="0.2">
      <c r="A7" s="36" t="s">
        <v>38</v>
      </c>
      <c r="B7" s="37">
        <v>9</v>
      </c>
      <c r="C7" s="37">
        <v>6</v>
      </c>
      <c r="D7" s="38">
        <v>15</v>
      </c>
    </row>
    <row r="8" spans="1:4" ht="12.5" customHeight="1" x14ac:dyDescent="0.2">
      <c r="A8" s="36" t="s">
        <v>39</v>
      </c>
      <c r="B8" s="37">
        <v>8</v>
      </c>
      <c r="C8" s="37">
        <v>2</v>
      </c>
      <c r="D8" s="38">
        <v>10</v>
      </c>
    </row>
    <row r="9" spans="1:4" ht="12.5" customHeight="1" x14ac:dyDescent="0.2">
      <c r="A9" s="36" t="s">
        <v>40</v>
      </c>
      <c r="B9" s="37">
        <v>2</v>
      </c>
      <c r="C9" s="37">
        <v>2</v>
      </c>
      <c r="D9" s="38">
        <v>4</v>
      </c>
    </row>
    <row r="10" spans="1:4" ht="12.5" customHeight="1" x14ac:dyDescent="0.2">
      <c r="A10" s="36" t="s">
        <v>41</v>
      </c>
      <c r="B10" s="37">
        <v>3</v>
      </c>
      <c r="C10" s="37">
        <v>1</v>
      </c>
      <c r="D10" s="38">
        <v>4</v>
      </c>
    </row>
    <row r="11" spans="1:4" ht="12.5" customHeight="1" thickBot="1" x14ac:dyDescent="0.25">
      <c r="A11" s="39" t="s">
        <v>42</v>
      </c>
      <c r="B11" s="40">
        <v>5</v>
      </c>
      <c r="C11" s="40">
        <v>2</v>
      </c>
      <c r="D11" s="41">
        <v>7</v>
      </c>
    </row>
    <row r="12" spans="1:4" ht="12.5" customHeight="1" x14ac:dyDescent="0.2">
      <c r="A12" s="30" t="s">
        <v>43</v>
      </c>
      <c r="B12" s="31">
        <v>65</v>
      </c>
      <c r="C12" s="31">
        <v>49</v>
      </c>
      <c r="D12" s="32">
        <v>114</v>
      </c>
    </row>
    <row r="13" spans="1:4" ht="12.5" customHeight="1" x14ac:dyDescent="0.2">
      <c r="A13" s="33" t="s">
        <v>44</v>
      </c>
      <c r="B13" s="34">
        <v>6</v>
      </c>
      <c r="C13" s="34">
        <v>3</v>
      </c>
      <c r="D13" s="35">
        <v>9</v>
      </c>
    </row>
    <row r="14" spans="1:4" ht="12.5" customHeight="1" x14ac:dyDescent="0.2">
      <c r="A14" s="36" t="s">
        <v>45</v>
      </c>
      <c r="B14" s="37">
        <v>13</v>
      </c>
      <c r="C14" s="37">
        <v>3</v>
      </c>
      <c r="D14" s="38">
        <v>16</v>
      </c>
    </row>
    <row r="15" spans="1:4" ht="12.5" customHeight="1" x14ac:dyDescent="0.2">
      <c r="A15" s="36" t="s">
        <v>46</v>
      </c>
      <c r="B15" s="37">
        <v>11</v>
      </c>
      <c r="C15" s="37">
        <v>10</v>
      </c>
      <c r="D15" s="38">
        <v>21</v>
      </c>
    </row>
    <row r="16" spans="1:4" ht="12.5" customHeight="1" x14ac:dyDescent="0.2">
      <c r="A16" s="36" t="s">
        <v>47</v>
      </c>
      <c r="B16" s="37">
        <v>3</v>
      </c>
      <c r="C16" s="37">
        <v>3</v>
      </c>
      <c r="D16" s="38">
        <v>6</v>
      </c>
    </row>
    <row r="17" spans="1:4" ht="12.5" customHeight="1" x14ac:dyDescent="0.2">
      <c r="A17" s="36" t="s">
        <v>48</v>
      </c>
      <c r="B17" s="37">
        <v>3</v>
      </c>
      <c r="C17" s="37"/>
      <c r="D17" s="38">
        <v>3</v>
      </c>
    </row>
    <row r="18" spans="1:4" ht="12.5" customHeight="1" x14ac:dyDescent="0.2">
      <c r="A18" s="36" t="s">
        <v>49</v>
      </c>
      <c r="B18" s="37">
        <v>4</v>
      </c>
      <c r="C18" s="37">
        <v>3</v>
      </c>
      <c r="D18" s="38">
        <v>7</v>
      </c>
    </row>
    <row r="19" spans="1:4" ht="12.5" customHeight="1" x14ac:dyDescent="0.2">
      <c r="A19" s="36" t="s">
        <v>50</v>
      </c>
      <c r="B19" s="37">
        <v>19</v>
      </c>
      <c r="C19" s="37">
        <v>19</v>
      </c>
      <c r="D19" s="38">
        <v>38</v>
      </c>
    </row>
    <row r="20" spans="1:4" ht="12.5" customHeight="1" x14ac:dyDescent="0.2">
      <c r="A20" s="42" t="s">
        <v>51</v>
      </c>
      <c r="B20" s="43">
        <v>6</v>
      </c>
      <c r="C20" s="43">
        <v>8</v>
      </c>
      <c r="D20" s="44">
        <v>14</v>
      </c>
    </row>
    <row r="21" spans="1:4" ht="12.5" customHeight="1" x14ac:dyDescent="0.2">
      <c r="A21" s="45" t="s">
        <v>52</v>
      </c>
      <c r="B21" s="46">
        <v>72</v>
      </c>
      <c r="C21" s="46">
        <v>71</v>
      </c>
      <c r="D21" s="47">
        <v>143</v>
      </c>
    </row>
    <row r="22" spans="1:4" ht="12.5" customHeight="1" x14ac:dyDescent="0.2">
      <c r="A22" s="48" t="s">
        <v>53</v>
      </c>
      <c r="B22" s="49">
        <v>13</v>
      </c>
      <c r="C22" s="49">
        <v>12</v>
      </c>
      <c r="D22" s="50">
        <v>25</v>
      </c>
    </row>
    <row r="23" spans="1:4" ht="12.5" customHeight="1" x14ac:dyDescent="0.2">
      <c r="A23" s="36" t="s">
        <v>54</v>
      </c>
      <c r="B23" s="37">
        <v>20</v>
      </c>
      <c r="C23" s="37">
        <v>13</v>
      </c>
      <c r="D23" s="38">
        <v>33</v>
      </c>
    </row>
    <row r="24" spans="1:4" ht="12.5" customHeight="1" x14ac:dyDescent="0.2">
      <c r="A24" s="36" t="s">
        <v>55</v>
      </c>
      <c r="B24" s="37">
        <v>19</v>
      </c>
      <c r="C24" s="37">
        <v>20</v>
      </c>
      <c r="D24" s="38">
        <v>39</v>
      </c>
    </row>
    <row r="25" spans="1:4" ht="12.5" customHeight="1" x14ac:dyDescent="0.2">
      <c r="A25" s="36" t="s">
        <v>56</v>
      </c>
      <c r="B25" s="37">
        <v>10</v>
      </c>
      <c r="C25" s="37">
        <v>7</v>
      </c>
      <c r="D25" s="38">
        <v>17</v>
      </c>
    </row>
    <row r="26" spans="1:4" ht="12.5" customHeight="1" x14ac:dyDescent="0.2">
      <c r="A26" s="36" t="s">
        <v>57</v>
      </c>
      <c r="B26" s="37">
        <v>7</v>
      </c>
      <c r="C26" s="37">
        <v>14</v>
      </c>
      <c r="D26" s="38">
        <v>21</v>
      </c>
    </row>
    <row r="27" spans="1:4" ht="12.5" customHeight="1" x14ac:dyDescent="0.2">
      <c r="A27" s="36" t="s">
        <v>58</v>
      </c>
      <c r="B27" s="37">
        <v>3</v>
      </c>
      <c r="C27" s="37">
        <v>4</v>
      </c>
      <c r="D27" s="38">
        <v>7</v>
      </c>
    </row>
    <row r="28" spans="1:4" ht="12.5" customHeight="1" x14ac:dyDescent="0.2">
      <c r="A28" s="42" t="s">
        <v>59</v>
      </c>
      <c r="B28" s="43"/>
      <c r="C28" s="43">
        <v>1</v>
      </c>
      <c r="D28" s="44">
        <v>1</v>
      </c>
    </row>
    <row r="29" spans="1:4" ht="12.5" customHeight="1" x14ac:dyDescent="0.2">
      <c r="A29" s="30" t="s">
        <v>60</v>
      </c>
      <c r="B29" s="31">
        <v>185</v>
      </c>
      <c r="C29" s="31">
        <v>155</v>
      </c>
      <c r="D29" s="32">
        <v>340</v>
      </c>
    </row>
    <row r="30" spans="1:4" ht="12.5" customHeight="1" x14ac:dyDescent="0.2">
      <c r="A30" s="33" t="s">
        <v>61</v>
      </c>
      <c r="B30" s="34">
        <v>2</v>
      </c>
      <c r="C30" s="34"/>
      <c r="D30" s="35">
        <v>2</v>
      </c>
    </row>
    <row r="31" spans="1:4" ht="12.5" customHeight="1" x14ac:dyDescent="0.2">
      <c r="A31" s="36" t="s">
        <v>62</v>
      </c>
      <c r="B31" s="37">
        <v>16</v>
      </c>
      <c r="C31" s="37">
        <v>8</v>
      </c>
      <c r="D31" s="38">
        <v>24</v>
      </c>
    </row>
    <row r="32" spans="1:4" ht="12.5" customHeight="1" x14ac:dyDescent="0.2">
      <c r="A32" s="36" t="s">
        <v>63</v>
      </c>
      <c r="B32" s="37">
        <v>14</v>
      </c>
      <c r="C32" s="37">
        <v>9</v>
      </c>
      <c r="D32" s="38">
        <v>23</v>
      </c>
    </row>
    <row r="33" spans="1:4" ht="12.5" customHeight="1" x14ac:dyDescent="0.2">
      <c r="A33" s="36" t="s">
        <v>64</v>
      </c>
      <c r="B33" s="37">
        <v>33</v>
      </c>
      <c r="C33" s="37">
        <v>27</v>
      </c>
      <c r="D33" s="38">
        <v>60</v>
      </c>
    </row>
    <row r="34" spans="1:4" ht="12.5" customHeight="1" x14ac:dyDescent="0.2">
      <c r="A34" s="36" t="s">
        <v>65</v>
      </c>
      <c r="B34" s="37">
        <v>16</v>
      </c>
      <c r="C34" s="37">
        <v>13</v>
      </c>
      <c r="D34" s="38">
        <v>29</v>
      </c>
    </row>
    <row r="35" spans="1:4" ht="12.5" customHeight="1" x14ac:dyDescent="0.2">
      <c r="A35" s="36" t="s">
        <v>66</v>
      </c>
      <c r="B35" s="37">
        <v>9</v>
      </c>
      <c r="C35" s="37">
        <v>6</v>
      </c>
      <c r="D35" s="38">
        <v>15</v>
      </c>
    </row>
    <row r="36" spans="1:4" ht="12.5" customHeight="1" x14ac:dyDescent="0.2">
      <c r="A36" s="36" t="s">
        <v>67</v>
      </c>
      <c r="B36" s="37">
        <v>4</v>
      </c>
      <c r="C36" s="37">
        <v>6</v>
      </c>
      <c r="D36" s="38">
        <v>10</v>
      </c>
    </row>
    <row r="37" spans="1:4" ht="12.5" customHeight="1" x14ac:dyDescent="0.2">
      <c r="A37" s="36" t="s">
        <v>68</v>
      </c>
      <c r="B37" s="37">
        <v>4</v>
      </c>
      <c r="C37" s="37">
        <v>7</v>
      </c>
      <c r="D37" s="38">
        <v>11</v>
      </c>
    </row>
    <row r="38" spans="1:4" ht="12.5" customHeight="1" x14ac:dyDescent="0.2">
      <c r="A38" s="36" t="s">
        <v>69</v>
      </c>
      <c r="B38" s="37">
        <v>2</v>
      </c>
      <c r="C38" s="37">
        <v>2</v>
      </c>
      <c r="D38" s="38">
        <v>4</v>
      </c>
    </row>
    <row r="39" spans="1:4" ht="12.5" customHeight="1" x14ac:dyDescent="0.2">
      <c r="A39" s="36" t="s">
        <v>70</v>
      </c>
      <c r="B39" s="37">
        <v>2</v>
      </c>
      <c r="C39" s="37">
        <v>7</v>
      </c>
      <c r="D39" s="38">
        <v>9</v>
      </c>
    </row>
    <row r="40" spans="1:4" ht="12.5" customHeight="1" x14ac:dyDescent="0.2">
      <c r="A40" s="36" t="s">
        <v>71</v>
      </c>
      <c r="B40" s="37">
        <v>32</v>
      </c>
      <c r="C40" s="37">
        <v>19</v>
      </c>
      <c r="D40" s="38">
        <v>51</v>
      </c>
    </row>
    <row r="41" spans="1:4" ht="12.5" customHeight="1" x14ac:dyDescent="0.2">
      <c r="A41" s="36" t="s">
        <v>72</v>
      </c>
      <c r="B41" s="37">
        <v>13</v>
      </c>
      <c r="C41" s="37">
        <v>17</v>
      </c>
      <c r="D41" s="38">
        <v>30</v>
      </c>
    </row>
    <row r="42" spans="1:4" ht="12.5" customHeight="1" x14ac:dyDescent="0.2">
      <c r="A42" s="36" t="s">
        <v>73</v>
      </c>
      <c r="B42" s="37">
        <v>17</v>
      </c>
      <c r="C42" s="37">
        <v>19</v>
      </c>
      <c r="D42" s="38">
        <v>36</v>
      </c>
    </row>
    <row r="43" spans="1:4" ht="12.5" customHeight="1" x14ac:dyDescent="0.2">
      <c r="A43" s="42" t="s">
        <v>74</v>
      </c>
      <c r="B43" s="43">
        <v>21</v>
      </c>
      <c r="C43" s="43">
        <v>15</v>
      </c>
      <c r="D43" s="44">
        <v>36</v>
      </c>
    </row>
    <row r="44" spans="1:4" ht="12.5" customHeight="1" x14ac:dyDescent="0.2">
      <c r="A44" s="30" t="s">
        <v>75</v>
      </c>
      <c r="B44" s="31">
        <v>106</v>
      </c>
      <c r="C44" s="31">
        <v>85</v>
      </c>
      <c r="D44" s="32">
        <v>191</v>
      </c>
    </row>
    <row r="45" spans="1:4" ht="12.5" customHeight="1" x14ac:dyDescent="0.2">
      <c r="A45" s="33" t="s">
        <v>76</v>
      </c>
      <c r="B45" s="34">
        <v>17</v>
      </c>
      <c r="C45" s="34">
        <v>8</v>
      </c>
      <c r="D45" s="35">
        <v>25</v>
      </c>
    </row>
    <row r="46" spans="1:4" ht="12.5" customHeight="1" x14ac:dyDescent="0.2">
      <c r="A46" s="36" t="s">
        <v>77</v>
      </c>
      <c r="B46" s="37">
        <v>25</v>
      </c>
      <c r="C46" s="37">
        <v>29</v>
      </c>
      <c r="D46" s="38">
        <v>54</v>
      </c>
    </row>
    <row r="47" spans="1:4" ht="12.5" customHeight="1" x14ac:dyDescent="0.2">
      <c r="A47" s="36" t="s">
        <v>78</v>
      </c>
      <c r="B47" s="37">
        <v>12</v>
      </c>
      <c r="C47" s="37">
        <v>7</v>
      </c>
      <c r="D47" s="38">
        <v>19</v>
      </c>
    </row>
    <row r="48" spans="1:4" ht="12.5" customHeight="1" x14ac:dyDescent="0.2">
      <c r="A48" s="36" t="s">
        <v>79</v>
      </c>
      <c r="B48" s="37">
        <v>7</v>
      </c>
      <c r="C48" s="37">
        <v>4</v>
      </c>
      <c r="D48" s="38">
        <v>11</v>
      </c>
    </row>
    <row r="49" spans="1:4" ht="12.5" customHeight="1" x14ac:dyDescent="0.2">
      <c r="A49" s="36" t="s">
        <v>80</v>
      </c>
      <c r="B49" s="37"/>
      <c r="C49" s="37">
        <v>1</v>
      </c>
      <c r="D49" s="38">
        <v>1</v>
      </c>
    </row>
    <row r="50" spans="1:4" ht="12.5" customHeight="1" x14ac:dyDescent="0.2">
      <c r="A50" s="36" t="s">
        <v>81</v>
      </c>
      <c r="B50" s="37"/>
      <c r="C50" s="37">
        <v>1</v>
      </c>
      <c r="D50" s="38">
        <v>1</v>
      </c>
    </row>
    <row r="51" spans="1:4" ht="12.5" customHeight="1" x14ac:dyDescent="0.2">
      <c r="A51" s="36" t="s">
        <v>82</v>
      </c>
      <c r="B51" s="37">
        <v>12</v>
      </c>
      <c r="C51" s="37">
        <v>2</v>
      </c>
      <c r="D51" s="38">
        <v>14</v>
      </c>
    </row>
    <row r="52" spans="1:4" ht="12.5" customHeight="1" x14ac:dyDescent="0.2">
      <c r="A52" s="36" t="s">
        <v>83</v>
      </c>
      <c r="B52" s="37">
        <v>5</v>
      </c>
      <c r="C52" s="37">
        <v>8</v>
      </c>
      <c r="D52" s="38">
        <v>13</v>
      </c>
    </row>
    <row r="53" spans="1:4" ht="12.5" customHeight="1" x14ac:dyDescent="0.2">
      <c r="A53" s="36" t="s">
        <v>84</v>
      </c>
      <c r="B53" s="37">
        <v>2</v>
      </c>
      <c r="C53" s="37">
        <v>1</v>
      </c>
      <c r="D53" s="38">
        <v>3</v>
      </c>
    </row>
    <row r="54" spans="1:4" ht="12.5" customHeight="1" x14ac:dyDescent="0.2">
      <c r="A54" s="36" t="s">
        <v>85</v>
      </c>
      <c r="B54" s="37">
        <v>1</v>
      </c>
      <c r="C54" s="37"/>
      <c r="D54" s="38">
        <v>1</v>
      </c>
    </row>
    <row r="55" spans="1:4" ht="12.5" customHeight="1" x14ac:dyDescent="0.2">
      <c r="A55" s="36" t="s">
        <v>86</v>
      </c>
      <c r="B55" s="37">
        <v>2</v>
      </c>
      <c r="C55" s="37"/>
      <c r="D55" s="38">
        <v>2</v>
      </c>
    </row>
    <row r="56" spans="1:4" ht="12.5" customHeight="1" x14ac:dyDescent="0.2">
      <c r="A56" s="36" t="s">
        <v>87</v>
      </c>
      <c r="B56" s="37">
        <v>4</v>
      </c>
      <c r="C56" s="37">
        <v>1</v>
      </c>
      <c r="D56" s="38">
        <v>5</v>
      </c>
    </row>
    <row r="57" spans="1:4" ht="12.5" customHeight="1" x14ac:dyDescent="0.2">
      <c r="A57" s="42" t="s">
        <v>88</v>
      </c>
      <c r="B57" s="43">
        <v>19</v>
      </c>
      <c r="C57" s="43">
        <v>23</v>
      </c>
      <c r="D57" s="44">
        <v>42</v>
      </c>
    </row>
    <row r="58" spans="1:4" ht="12.5" customHeight="1" thickBot="1" x14ac:dyDescent="0.25">
      <c r="A58" s="57" t="s">
        <v>33</v>
      </c>
      <c r="B58" s="51">
        <v>458</v>
      </c>
      <c r="C58" s="51">
        <v>374</v>
      </c>
      <c r="D58" s="52">
        <v>832</v>
      </c>
    </row>
    <row r="59" spans="1:4" ht="12.5" customHeight="1" x14ac:dyDescent="0.2">
      <c r="A59" s="53"/>
      <c r="D59" s="54" t="s">
        <v>89</v>
      </c>
    </row>
    <row r="60" spans="1:4" ht="12.5" customHeight="1" x14ac:dyDescent="0.2">
      <c r="B60" s="55" t="s">
        <v>90</v>
      </c>
      <c r="C60" s="56"/>
    </row>
  </sheetData>
  <sheetProtection sheet="1" objects="1" scenarios="1"/>
  <phoneticPr fontId="2"/>
  <conditionalFormatting sqref="B4:C11 B13:C20 B22:C28 B30:C43 B45:C57">
    <cfRule type="cellIs" dxfId="0" priority="1" operator="greaterThan">
      <formula>20</formula>
    </cfRule>
  </conditionalFormatting>
  <pageMargins left="0.70866141732283472" right="0.70866141732283472" top="0.66" bottom="0.23622047244094491" header="0.31496062992125984" footer="0.11811023622047245"/>
  <pageSetup paperSize="9" orientation="portrait" horizontalDpi="0" verticalDpi="0" r:id="rId1"/>
  <headerFooter>
    <oddHeader>&amp;C&amp;16 2020年度四段五段人数集計&amp;R&amp;D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川崎・横浜四段講習会2021-1</vt:lpstr>
      <vt:lpstr>湘南四段講習会2021-1</vt:lpstr>
      <vt:lpstr>西湘四段講習会2021-1</vt:lpstr>
      <vt:lpstr>川崎･横浜五段講習会2021-1</vt:lpstr>
      <vt:lpstr>湘南五段講習会2021-1</vt:lpstr>
      <vt:lpstr>西湘五段講習会2021-1</vt:lpstr>
      <vt:lpstr>2020年四段五段人数</vt:lpstr>
      <vt:lpstr>'湘南五段講習会2021-1'!Print_Area</vt:lpstr>
      <vt:lpstr>'湘南四段講習会2021-1'!Print_Area</vt:lpstr>
      <vt:lpstr>'西湘五段講習会2021-1'!Print_Area</vt:lpstr>
      <vt:lpstr>'西湘四段講習会2021-1'!Print_Area</vt:lpstr>
      <vt:lpstr>'川崎･横浜五段講習会2021-1'!Print_Area</vt:lpstr>
      <vt:lpstr>'川崎・横浜四段講習会2021-1'!Print_Area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khy</dc:creator>
  <cp:lastModifiedBy>細田悦朗</cp:lastModifiedBy>
  <cp:lastPrinted>2021-05-15T02:01:54Z</cp:lastPrinted>
  <dcterms:created xsi:type="dcterms:W3CDTF">2003-03-21T11:44:57Z</dcterms:created>
  <dcterms:modified xsi:type="dcterms:W3CDTF">2021-05-24T15:07:48Z</dcterms:modified>
</cp:coreProperties>
</file>