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495" yWindow="75" windowWidth="20730" windowHeight="11760"/>
  </bookViews>
  <sheets>
    <sheet name="川崎・横浜四段講習会2021-1" sheetId="4" r:id="rId1"/>
    <sheet name="湘南四段講習会2021-1" sheetId="6" r:id="rId2"/>
    <sheet name="西湘四段講習会2021-1" sheetId="5" r:id="rId3"/>
    <sheet name="川崎･横浜五段講習会2021-1" sheetId="15" r:id="rId4"/>
    <sheet name="湘南五段講習会2021-1" sheetId="10" r:id="rId5"/>
    <sheet name="西湘五段講習会2021-1" sheetId="11" r:id="rId6"/>
    <sheet name="Sheet1" sheetId="16" r:id="rId7"/>
  </sheets>
  <definedNames>
    <definedName name="_xlnm.Print_Area" localSheetId="4">'湘南五段講習会2021-1'!$A$1:$D$24</definedName>
    <definedName name="_xlnm.Print_Area" localSheetId="1">'湘南四段講習会2021-1'!$A$1:$D$24</definedName>
    <definedName name="_xlnm.Print_Area" localSheetId="5">'西湘五段講習会2021-1'!$A$1:$D$24</definedName>
    <definedName name="_xlnm.Print_Area" localSheetId="2">'西湘四段講習会2021-1'!$A$1:$D$24</definedName>
    <definedName name="_xlnm.Print_Area" localSheetId="3">'川崎･横浜五段講習会2021-1'!$A$1:$D$24</definedName>
    <definedName name="_xlnm.Print_Area" localSheetId="0">'川崎・横浜四段講習会2021-1'!$A$1:$D$24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1" l="1"/>
  <c r="D18" i="11" l="1"/>
  <c r="D18" i="10"/>
  <c r="D14" i="11"/>
  <c r="D14" i="10"/>
  <c r="D14" i="15"/>
  <c r="D17" i="11"/>
  <c r="D22" i="11"/>
  <c r="D23" i="11"/>
  <c r="D18" i="4"/>
  <c r="D20" i="11" l="1"/>
  <c r="D12" i="11"/>
  <c r="D10" i="11"/>
  <c r="A4" i="11" l="1"/>
  <c r="D7" i="11"/>
  <c r="D22" i="15"/>
  <c r="D23" i="15"/>
  <c r="D24" i="11" l="1"/>
  <c r="D19" i="11"/>
  <c r="D15" i="11"/>
  <c r="D19" i="10"/>
  <c r="D15" i="10"/>
  <c r="D24" i="10"/>
  <c r="D18" i="6"/>
  <c r="D16" i="4"/>
  <c r="D16" i="5" s="1"/>
  <c r="D24" i="15"/>
  <c r="D20" i="15"/>
  <c r="D19" i="15"/>
  <c r="D15" i="15"/>
  <c r="D19" i="5"/>
  <c r="D15" i="5"/>
  <c r="D19" i="6"/>
  <c r="D15" i="6"/>
  <c r="D14" i="4"/>
  <c r="D18" i="5" l="1"/>
  <c r="D16" i="6"/>
  <c r="D7" i="10" l="1"/>
  <c r="D24" i="5"/>
  <c r="D24" i="6"/>
  <c r="A5" i="10"/>
  <c r="D20" i="5"/>
  <c r="D12" i="10"/>
  <c r="D12" i="15"/>
  <c r="D12" i="5"/>
  <c r="D12" i="6"/>
  <c r="D7" i="15"/>
  <c r="D7" i="5"/>
  <c r="D13" i="11" l="1"/>
  <c r="D16" i="11"/>
  <c r="A4" i="15"/>
  <c r="D18" i="15" s="1"/>
  <c r="D10" i="15"/>
  <c r="D1" i="15"/>
  <c r="D17" i="15" l="1"/>
  <c r="D16" i="15"/>
  <c r="D13" i="15"/>
  <c r="A2" i="15"/>
  <c r="A5" i="5"/>
  <c r="A5" i="6"/>
  <c r="D10" i="10"/>
  <c r="D10" i="5"/>
  <c r="D10" i="6"/>
  <c r="D10" i="4"/>
  <c r="A2" i="4"/>
  <c r="D13" i="4"/>
  <c r="D1" i="11"/>
  <c r="D22" i="10"/>
  <c r="D23" i="10"/>
  <c r="D1" i="10"/>
  <c r="A4" i="10"/>
  <c r="A4" i="5"/>
  <c r="A4" i="6"/>
  <c r="D13" i="10" l="1"/>
  <c r="D16" i="10"/>
  <c r="D17" i="10"/>
  <c r="A2" i="5"/>
  <c r="D17" i="5"/>
  <c r="D13" i="5"/>
  <c r="D14" i="5"/>
  <c r="D13" i="6"/>
  <c r="D14" i="6"/>
  <c r="A2" i="6"/>
  <c r="A2" i="11"/>
  <c r="A2" i="10"/>
  <c r="D1" i="6"/>
  <c r="D17" i="4" l="1"/>
  <c r="D17" i="6" l="1"/>
  <c r="D1" i="5"/>
</calcChain>
</file>

<file path=xl/sharedStrings.xml><?xml version="1.0" encoding="utf-8"?>
<sst xmlns="http://schemas.openxmlformats.org/spreadsheetml/2006/main" count="114" uniqueCount="49">
  <si>
    <t>（申込み後に欠席の場合も会費を納入して下さい）</t>
    <phoneticPr fontId="2"/>
  </si>
  <si>
    <t>申込先</t>
  </si>
  <si>
    <t>（申込み後に欠席の場合も会費を納入して下さい）</t>
    <phoneticPr fontId="2"/>
  </si>
  <si>
    <t>申込方法</t>
    <rPh sb="2" eb="4">
      <t>ホウホウ</t>
    </rPh>
    <phoneticPr fontId="2"/>
  </si>
  <si>
    <t>注意</t>
    <rPh sb="0" eb="2">
      <t>チュウイ</t>
    </rPh>
    <phoneticPr fontId="2"/>
  </si>
  <si>
    <t>資格</t>
  </si>
  <si>
    <t>会費</t>
  </si>
  <si>
    <t>和服</t>
  </si>
  <si>
    <t>服装</t>
  </si>
  <si>
    <t>幹事</t>
  </si>
  <si>
    <t>講師</t>
  </si>
  <si>
    <t>場所</t>
  </si>
  <si>
    <t>日時</t>
  </si>
  <si>
    <t>神奈川県弓道連盟</t>
    <phoneticPr fontId="2"/>
  </si>
  <si>
    <t>茅ヶ崎弓道場</t>
    <rPh sb="0" eb="3">
      <t>チガサキ</t>
    </rPh>
    <phoneticPr fontId="2"/>
  </si>
  <si>
    <t>高見澤　守</t>
    <rPh sb="0" eb="3">
      <t>タカミザワ</t>
    </rPh>
    <rPh sb="4" eb="5">
      <t>マモル</t>
    </rPh>
    <phoneticPr fontId="2"/>
  </si>
  <si>
    <t>メール：mytakami2003@jcom.home.ne.jp</t>
    <phoneticPr fontId="2"/>
  </si>
  <si>
    <t>申込期間</t>
    <rPh sb="2" eb="4">
      <t>キカン</t>
    </rPh>
    <phoneticPr fontId="2"/>
  </si>
  <si>
    <t>厚木弓道場</t>
    <rPh sb="0" eb="2">
      <t>アツギ</t>
    </rPh>
    <rPh sb="2" eb="5">
      <t>キュウドウジョウ</t>
    </rPh>
    <phoneticPr fontId="2"/>
  </si>
  <si>
    <t>申込先</t>
    <phoneticPr fontId="2"/>
  </si>
  <si>
    <t>高瀬　元春</t>
    <rPh sb="0" eb="2">
      <t>タカセ</t>
    </rPh>
    <rPh sb="3" eb="5">
      <t>モトハル</t>
    </rPh>
    <phoneticPr fontId="2"/>
  </si>
  <si>
    <t>メール：takase.motoharu@sepia.plala.or.jp</t>
    <phoneticPr fontId="2"/>
  </si>
  <si>
    <t>本郷ふじやま公園弓道場（栄区）</t>
  </si>
  <si>
    <t>神奈川県弓道連盟</t>
  </si>
  <si>
    <t>常盤公園弓道場</t>
    <rPh sb="0" eb="2">
      <t>トキワ</t>
    </rPh>
    <rPh sb="2" eb="4">
      <t>コウエン</t>
    </rPh>
    <rPh sb="4" eb="7">
      <t>キュウドウジョウ</t>
    </rPh>
    <phoneticPr fontId="2"/>
  </si>
  <si>
    <t>１,０００円（当日払い）</t>
  </si>
  <si>
    <t>注意</t>
    <rPh sb="0" eb="2">
      <t>チュウイ</t>
    </rPh>
    <phoneticPr fontId="2"/>
  </si>
  <si>
    <t>相模原総合体育館弓道場</t>
    <rPh sb="0" eb="3">
      <t>サガミハラ</t>
    </rPh>
    <rPh sb="3" eb="5">
      <t>ソウゴウ</t>
    </rPh>
    <rPh sb="5" eb="8">
      <t>タイイクカン</t>
    </rPh>
    <rPh sb="8" eb="11">
      <t>キュウドウジョウ</t>
    </rPh>
    <phoneticPr fontId="2"/>
  </si>
  <si>
    <t>各団体でとりまとめて申し込む。（個人からの申込は不可）</t>
    <rPh sb="0" eb="1">
      <t>カク</t>
    </rPh>
    <rPh sb="1" eb="3">
      <t>ダンタイ</t>
    </rPh>
    <rPh sb="10" eb="11">
      <t>モウ</t>
    </rPh>
    <rPh sb="12" eb="13">
      <t>コ</t>
    </rPh>
    <rPh sb="16" eb="18">
      <t>コジン</t>
    </rPh>
    <rPh sb="21" eb="23">
      <t>モウシコミ</t>
    </rPh>
    <rPh sb="24" eb="26">
      <t>フカ</t>
    </rPh>
    <phoneticPr fontId="2"/>
  </si>
  <si>
    <t>当日体調不良、体温37.5℃以上の場合は参加を遠慮して下さい</t>
    <rPh sb="0" eb="2">
      <t>トウジツ</t>
    </rPh>
    <rPh sb="2" eb="4">
      <t>タイチョウ</t>
    </rPh>
    <rPh sb="4" eb="6">
      <t>フリョウ</t>
    </rPh>
    <rPh sb="7" eb="9">
      <t>タイオン</t>
    </rPh>
    <rPh sb="14" eb="16">
      <t>イジョウ</t>
    </rPh>
    <rPh sb="17" eb="19">
      <t>バアイ</t>
    </rPh>
    <rPh sb="20" eb="22">
      <t>サンカ</t>
    </rPh>
    <rPh sb="23" eb="25">
      <t>エンリョ</t>
    </rPh>
    <rPh sb="27" eb="28">
      <t>クダ</t>
    </rPh>
    <phoneticPr fontId="2"/>
  </si>
  <si>
    <t>申込人数が概ね３0名を超えた場合は先着順とする</t>
    <rPh sb="0" eb="2">
      <t>モウシコミ</t>
    </rPh>
    <rPh sb="2" eb="4">
      <t>ニンズウ</t>
    </rPh>
    <rPh sb="5" eb="6">
      <t>オオム</t>
    </rPh>
    <rPh sb="9" eb="10">
      <t>メイ</t>
    </rPh>
    <rPh sb="11" eb="12">
      <t>コ</t>
    </rPh>
    <rPh sb="14" eb="16">
      <t>バアイ</t>
    </rPh>
    <rPh sb="17" eb="20">
      <t>センチャクジュン</t>
    </rPh>
    <phoneticPr fontId="2"/>
  </si>
  <si>
    <t>４月８日（木）～４月１０日（土）【受付前の送信禁止・締切厳守】</t>
    <rPh sb="5" eb="6">
      <t>キ</t>
    </rPh>
    <rPh sb="9" eb="10">
      <t>ガツ</t>
    </rPh>
    <rPh sb="12" eb="13">
      <t>ニチ</t>
    </rPh>
    <rPh sb="14" eb="15">
      <t>ド</t>
    </rPh>
    <rPh sb="17" eb="19">
      <t>ウケツケ</t>
    </rPh>
    <rPh sb="19" eb="20">
      <t>マエ</t>
    </rPh>
    <rPh sb="21" eb="23">
      <t>ソウシン</t>
    </rPh>
    <rPh sb="23" eb="25">
      <t>キンシ</t>
    </rPh>
    <rPh sb="26" eb="28">
      <t>シメキリ</t>
    </rPh>
    <rPh sb="28" eb="30">
      <t>ゲンシュ</t>
    </rPh>
    <phoneticPr fontId="2"/>
  </si>
  <si>
    <t>メール：hirokito@m10.alpha-net.ne.jp</t>
    <phoneticPr fontId="2"/>
  </si>
  <si>
    <t>伊藤　律郎</t>
    <rPh sb="0" eb="2">
      <t>イトウ</t>
    </rPh>
    <rPh sb="3" eb="5">
      <t>ノリオ</t>
    </rPh>
    <phoneticPr fontId="2"/>
  </si>
  <si>
    <t>令和４年４月１７日（日）　　９時３０分開始</t>
    <rPh sb="0" eb="2">
      <t>レイワ</t>
    </rPh>
    <phoneticPr fontId="2"/>
  </si>
  <si>
    <t>４月７日（木）～４月９日（土）【受付前の送信禁止・締切厳守】</t>
    <rPh sb="5" eb="6">
      <t>キ</t>
    </rPh>
    <rPh sb="9" eb="10">
      <t>ガツ</t>
    </rPh>
    <rPh sb="11" eb="12">
      <t>ニチ</t>
    </rPh>
    <rPh sb="13" eb="14">
      <t>ド</t>
    </rPh>
    <rPh sb="16" eb="18">
      <t>ウケツケ</t>
    </rPh>
    <rPh sb="18" eb="19">
      <t>マエ</t>
    </rPh>
    <rPh sb="20" eb="22">
      <t>ソウシン</t>
    </rPh>
    <rPh sb="22" eb="24">
      <t>キンシ</t>
    </rPh>
    <rPh sb="25" eb="27">
      <t>シメキリ</t>
    </rPh>
    <rPh sb="27" eb="29">
      <t>ゲンシュ</t>
    </rPh>
    <phoneticPr fontId="2"/>
  </si>
  <si>
    <t>４月１４日（木）～４月１６日（土）【受付前の送信禁止・締切厳守】</t>
    <rPh sb="15" eb="16">
      <t>ド</t>
    </rPh>
    <phoneticPr fontId="2"/>
  </si>
  <si>
    <t>令和４年４月２４日（日）　　９時３０分開始</t>
    <phoneticPr fontId="2"/>
  </si>
  <si>
    <t>令和４年度 第１回川崎・横浜地区四段講習会</t>
    <rPh sb="0" eb="2">
      <t>レイワ</t>
    </rPh>
    <rPh sb="3" eb="5">
      <t>ネンド</t>
    </rPh>
    <rPh sb="5" eb="7">
      <t>ヘイネンド</t>
    </rPh>
    <rPh sb="6" eb="7">
      <t>ダイ</t>
    </rPh>
    <rPh sb="8" eb="9">
      <t>カイ</t>
    </rPh>
    <rPh sb="9" eb="11">
      <t>カワサキ</t>
    </rPh>
    <rPh sb="12" eb="14">
      <t>ヨコハマ</t>
    </rPh>
    <phoneticPr fontId="2"/>
  </si>
  <si>
    <t>衣笠　康子 教士　・　石田　賀久 教士</t>
    <rPh sb="0" eb="2">
      <t>キヌガサ</t>
    </rPh>
    <rPh sb="3" eb="5">
      <t>ヤスコ</t>
    </rPh>
    <rPh sb="6" eb="8">
      <t>キョウシ</t>
    </rPh>
    <rPh sb="11" eb="13">
      <t>イシダ</t>
    </rPh>
    <rPh sb="14" eb="16">
      <t>ヨシヒサ</t>
    </rPh>
    <rPh sb="17" eb="19">
      <t>キョウシ</t>
    </rPh>
    <phoneticPr fontId="2"/>
  </si>
  <si>
    <t>小川　俊雄 教士　・　山下　文江 教士</t>
    <rPh sb="0" eb="2">
      <t>オガワ</t>
    </rPh>
    <rPh sb="3" eb="5">
      <t>トシオ</t>
    </rPh>
    <rPh sb="6" eb="8">
      <t>キョウシ</t>
    </rPh>
    <rPh sb="11" eb="13">
      <t>ヤマシタ</t>
    </rPh>
    <rPh sb="14" eb="16">
      <t>フミエ</t>
    </rPh>
    <rPh sb="17" eb="19">
      <t>キョウシ</t>
    </rPh>
    <phoneticPr fontId="2"/>
  </si>
  <si>
    <t>秦野市総合体育館弓道場</t>
    <rPh sb="0" eb="2">
      <t>ハダノ</t>
    </rPh>
    <rPh sb="2" eb="3">
      <t>シ</t>
    </rPh>
    <rPh sb="3" eb="5">
      <t>ソウゴウ</t>
    </rPh>
    <rPh sb="5" eb="8">
      <t>タイイクカン</t>
    </rPh>
    <rPh sb="8" eb="11">
      <t>キュウドウジョウ</t>
    </rPh>
    <phoneticPr fontId="2"/>
  </si>
  <si>
    <t>鈴木　克己 教士　・　池田　智子 教士</t>
    <rPh sb="0" eb="2">
      <t>スズキ</t>
    </rPh>
    <rPh sb="3" eb="5">
      <t>カツミ</t>
    </rPh>
    <rPh sb="6" eb="8">
      <t>キョウシ</t>
    </rPh>
    <rPh sb="11" eb="13">
      <t>イケダ</t>
    </rPh>
    <rPh sb="14" eb="16">
      <t>トモコ</t>
    </rPh>
    <rPh sb="17" eb="19">
      <t>キョウシ</t>
    </rPh>
    <phoneticPr fontId="2"/>
  </si>
  <si>
    <t>和服</t>
    <rPh sb="0" eb="2">
      <t>ワフク</t>
    </rPh>
    <phoneticPr fontId="2"/>
  </si>
  <si>
    <t>鈴木　二良 教士　・　真野　章代 教士</t>
    <rPh sb="0" eb="2">
      <t>スズキ</t>
    </rPh>
    <rPh sb="3" eb="5">
      <t>ジロウ</t>
    </rPh>
    <rPh sb="6" eb="8">
      <t>キョウシ</t>
    </rPh>
    <rPh sb="11" eb="13">
      <t>マノ</t>
    </rPh>
    <rPh sb="14" eb="16">
      <t>アキヨ</t>
    </rPh>
    <rPh sb="17" eb="19">
      <t>キョウシ</t>
    </rPh>
    <phoneticPr fontId="2"/>
  </si>
  <si>
    <t>三澤　京子 教士　・　阪田　弘道 教士</t>
    <rPh sb="0" eb="2">
      <t>ミサワ</t>
    </rPh>
    <rPh sb="3" eb="5">
      <t>キョウコ</t>
    </rPh>
    <rPh sb="6" eb="8">
      <t>キョウシ</t>
    </rPh>
    <rPh sb="11" eb="13">
      <t>サカタ</t>
    </rPh>
    <rPh sb="14" eb="16">
      <t>ヒロミチ</t>
    </rPh>
    <rPh sb="17" eb="19">
      <t>キョウシ</t>
    </rPh>
    <phoneticPr fontId="2"/>
  </si>
  <si>
    <t>地引　良利 教士　・　小池　修子 教士</t>
    <rPh sb="0" eb="2">
      <t>ジビキ</t>
    </rPh>
    <rPh sb="3" eb="5">
      <t>ヨシトシ</t>
    </rPh>
    <rPh sb="6" eb="8">
      <t>キョウシ</t>
    </rPh>
    <rPh sb="11" eb="13">
      <t>コイケ</t>
    </rPh>
    <rPh sb="14" eb="16">
      <t>シュウコ</t>
    </rPh>
    <rPh sb="17" eb="19">
      <t>キョウシ</t>
    </rPh>
    <phoneticPr fontId="2"/>
  </si>
  <si>
    <t>　コロナ禍のなか、各団体では運営にご苦労されていることと思います。昨年は途中で講習会を中止せざるを得ませんでしたが、本年こそ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四段登録者が一定人数以上の場合は４名可とします。また申込が概ね30名を超えた場合は先着順とします。受講希望者にはご迷惑をおかけすることになりますが、ご理解のほどお願い申し上げます。</t>
    <rPh sb="4" eb="5">
      <t>カ</t>
    </rPh>
    <rPh sb="9" eb="12">
      <t>カクダンタイ</t>
    </rPh>
    <rPh sb="14" eb="16">
      <t>ウンエイ</t>
    </rPh>
    <rPh sb="18" eb="20">
      <t>クロウ</t>
    </rPh>
    <rPh sb="28" eb="29">
      <t>オモ</t>
    </rPh>
    <rPh sb="33" eb="35">
      <t>サクネン</t>
    </rPh>
    <rPh sb="36" eb="38">
      <t>トチュウ</t>
    </rPh>
    <rPh sb="39" eb="42">
      <t>コウシュウカイ</t>
    </rPh>
    <rPh sb="43" eb="45">
      <t>チュウシ</t>
    </rPh>
    <rPh sb="49" eb="50">
      <t>エ</t>
    </rPh>
    <rPh sb="58" eb="60">
      <t>ホンネン</t>
    </rPh>
    <rPh sb="62" eb="64">
      <t>ジョジョ</t>
    </rPh>
    <rPh sb="67" eb="68">
      <t>モト</t>
    </rPh>
    <rPh sb="69" eb="70">
      <t>モド</t>
    </rPh>
    <rPh sb="111" eb="113">
      <t>ショウカイ</t>
    </rPh>
    <rPh sb="113" eb="114">
      <t>ネガ</t>
    </rPh>
    <rPh sb="120" eb="122">
      <t>ミッシュウ</t>
    </rPh>
    <rPh sb="123" eb="124">
      <t>サ</t>
    </rPh>
    <rPh sb="128" eb="129">
      <t>カク</t>
    </rPh>
    <rPh sb="129" eb="131">
      <t>ドウジョウ</t>
    </rPh>
    <rPh sb="133" eb="135">
      <t>ジッシ</t>
    </rPh>
    <rPh sb="135" eb="137">
      <t>ニンズウ</t>
    </rPh>
    <rPh sb="138" eb="139">
      <t>オオム</t>
    </rPh>
    <rPh sb="142" eb="143">
      <t>メイ</t>
    </rPh>
    <rPh sb="144" eb="146">
      <t>セイゲン</t>
    </rPh>
    <rPh sb="156" eb="158">
      <t>コジン</t>
    </rPh>
    <rPh sb="161" eb="163">
      <t>モウシコミ</t>
    </rPh>
    <rPh sb="164" eb="165">
      <t>ト</t>
    </rPh>
    <rPh sb="175" eb="176">
      <t>メイ</t>
    </rPh>
    <rPh sb="176" eb="178">
      <t>イナイ</t>
    </rPh>
    <rPh sb="179" eb="181">
      <t>モウシコミ</t>
    </rPh>
    <rPh sb="192" eb="193">
      <t>タダ</t>
    </rPh>
    <rPh sb="194" eb="195">
      <t>4</t>
    </rPh>
    <rPh sb="195" eb="196">
      <t>ダン</t>
    </rPh>
    <rPh sb="196" eb="199">
      <t>トウロクシャ</t>
    </rPh>
    <rPh sb="200" eb="202">
      <t>イッテイ</t>
    </rPh>
    <rPh sb="202" eb="204">
      <t>ニンズウ</t>
    </rPh>
    <rPh sb="204" eb="206">
      <t>イジョウ</t>
    </rPh>
    <rPh sb="207" eb="209">
      <t>バアイ</t>
    </rPh>
    <rPh sb="211" eb="212">
      <t>メイ</t>
    </rPh>
    <rPh sb="212" eb="213">
      <t>カ</t>
    </rPh>
    <rPh sb="220" eb="222">
      <t>モウシコミ</t>
    </rPh>
    <rPh sb="223" eb="224">
      <t>オオム</t>
    </rPh>
    <rPh sb="227" eb="228">
      <t>メイ</t>
    </rPh>
    <rPh sb="229" eb="230">
      <t>コ</t>
    </rPh>
    <rPh sb="232" eb="234">
      <t>バアイ</t>
    </rPh>
    <rPh sb="235" eb="238">
      <t>センチャクジュン</t>
    </rPh>
    <rPh sb="243" eb="245">
      <t>ジュコウ</t>
    </rPh>
    <rPh sb="245" eb="248">
      <t>キボウシャ</t>
    </rPh>
    <rPh sb="251" eb="253">
      <t>メイワク</t>
    </rPh>
    <rPh sb="269" eb="271">
      <t>リカイ</t>
    </rPh>
    <rPh sb="275" eb="276">
      <t>ネガ</t>
    </rPh>
    <rPh sb="277" eb="278">
      <t>モウ</t>
    </rPh>
    <rPh sb="279" eb="280">
      <t>ア</t>
    </rPh>
    <phoneticPr fontId="2"/>
  </si>
  <si>
    <t>　コロナ禍のなか、各団体では運営にご苦労されていることと思います。昨年は途中で講習会を中止せざるを得ませんでしたが、本年こそ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五段登録者が一定人数以上の場合は４名可とします。また申込が概ね30名を超えた場合は先着順とします。受講希望者にはご迷惑をおかけすることになりますが、ご理解のほどお願い申し上げます。</t>
    <rPh sb="4" eb="5">
      <t>カ</t>
    </rPh>
    <rPh sb="9" eb="12">
      <t>カクダンタイ</t>
    </rPh>
    <rPh sb="14" eb="16">
      <t>ウンエイ</t>
    </rPh>
    <rPh sb="18" eb="20">
      <t>クロウ</t>
    </rPh>
    <rPh sb="28" eb="29">
      <t>オモ</t>
    </rPh>
    <rPh sb="33" eb="35">
      <t>サクネン</t>
    </rPh>
    <rPh sb="36" eb="38">
      <t>トチュウ</t>
    </rPh>
    <rPh sb="39" eb="42">
      <t>コウシュウカイ</t>
    </rPh>
    <rPh sb="43" eb="45">
      <t>チュウシ</t>
    </rPh>
    <rPh sb="49" eb="50">
      <t>エ</t>
    </rPh>
    <rPh sb="58" eb="60">
      <t>ホンネン</t>
    </rPh>
    <rPh sb="62" eb="64">
      <t>ジョジョ</t>
    </rPh>
    <rPh sb="67" eb="68">
      <t>モト</t>
    </rPh>
    <rPh sb="69" eb="70">
      <t>モド</t>
    </rPh>
    <rPh sb="111" eb="113">
      <t>ショウカイ</t>
    </rPh>
    <rPh sb="113" eb="114">
      <t>ネガ</t>
    </rPh>
    <rPh sb="120" eb="122">
      <t>ミッシュウ</t>
    </rPh>
    <rPh sb="123" eb="124">
      <t>サ</t>
    </rPh>
    <rPh sb="128" eb="129">
      <t>カク</t>
    </rPh>
    <rPh sb="129" eb="131">
      <t>ドウジョウ</t>
    </rPh>
    <rPh sb="133" eb="135">
      <t>ジッシ</t>
    </rPh>
    <rPh sb="135" eb="137">
      <t>ニンズウ</t>
    </rPh>
    <rPh sb="138" eb="139">
      <t>オオム</t>
    </rPh>
    <rPh sb="142" eb="143">
      <t>メイ</t>
    </rPh>
    <rPh sb="144" eb="146">
      <t>セイゲン</t>
    </rPh>
    <rPh sb="156" eb="158">
      <t>コジン</t>
    </rPh>
    <rPh sb="161" eb="163">
      <t>モウシコミ</t>
    </rPh>
    <rPh sb="164" eb="165">
      <t>ト</t>
    </rPh>
    <rPh sb="175" eb="176">
      <t>メイ</t>
    </rPh>
    <rPh sb="176" eb="178">
      <t>イナイ</t>
    </rPh>
    <rPh sb="179" eb="181">
      <t>モウシコミ</t>
    </rPh>
    <rPh sb="192" eb="193">
      <t>タダ</t>
    </rPh>
    <rPh sb="194" eb="195">
      <t>5</t>
    </rPh>
    <rPh sb="195" eb="196">
      <t>ダン</t>
    </rPh>
    <rPh sb="196" eb="199">
      <t>トウロクシャ</t>
    </rPh>
    <rPh sb="200" eb="202">
      <t>イッテイ</t>
    </rPh>
    <rPh sb="202" eb="204">
      <t>ニンズウ</t>
    </rPh>
    <rPh sb="204" eb="206">
      <t>イジョウ</t>
    </rPh>
    <rPh sb="207" eb="209">
      <t>バアイ</t>
    </rPh>
    <rPh sb="211" eb="212">
      <t>メイ</t>
    </rPh>
    <rPh sb="212" eb="213">
      <t>カ</t>
    </rPh>
    <rPh sb="220" eb="222">
      <t>モウシコミ</t>
    </rPh>
    <rPh sb="223" eb="224">
      <t>オオム</t>
    </rPh>
    <rPh sb="227" eb="228">
      <t>メイ</t>
    </rPh>
    <rPh sb="229" eb="230">
      <t>コ</t>
    </rPh>
    <rPh sb="232" eb="234">
      <t>バアイ</t>
    </rPh>
    <rPh sb="235" eb="238">
      <t>センチャクジュン</t>
    </rPh>
    <rPh sb="243" eb="245">
      <t>ジュコウ</t>
    </rPh>
    <rPh sb="245" eb="248">
      <t>キボウシャ</t>
    </rPh>
    <rPh sb="251" eb="253">
      <t>メイワク</t>
    </rPh>
    <rPh sb="269" eb="271">
      <t>リカイ</t>
    </rPh>
    <rPh sb="275" eb="276">
      <t>ネガ</t>
    </rPh>
    <rPh sb="277" eb="278">
      <t>モウ</t>
    </rPh>
    <rPh sb="279" eb="280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</si>
</sst>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>
      <alignment vertical="center"/>
    </xf>
    <xf numFmtId="0" fontId="4" fillId="0" borderId="0">
      <alignment vertical="center"/>
    </xf>
    <xf numFmtId="0" fontId="10" fillId="0" borderId="0"/>
    <xf numFmtId="0" fontId="1" fillId="0" borderId="0">
      <alignment vertical="center"/>
    </xf>
  </cellStyleXfs>
  <cellXfs count="25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justify" vertical="center"/>
    </xf>
    <xf numFmtId="0" fontId="3" fillId="0" borderId="0" xfId="1" applyFont="1" applyAlignment="1">
      <alignment horizontal="distributed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176" fontId="3" fillId="0" borderId="0" xfId="1" applyNumberFormat="1" applyFont="1" applyAlignment="1">
      <alignment horizontal="right" vertical="center"/>
    </xf>
    <xf numFmtId="176" fontId="3" fillId="0" borderId="0" xfId="1" applyNumberFormat="1" applyFont="1" applyAlignment="1">
      <alignment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distributed" vertical="top"/>
    </xf>
    <xf numFmtId="0" fontId="9" fillId="0" borderId="0" xfId="1" applyFont="1" applyAlignment="1">
      <alignment horizontal="centerContinuous" vertical="center"/>
    </xf>
    <xf numFmtId="0" fontId="8" fillId="0" borderId="0" xfId="1" applyFont="1" applyAlignment="1">
      <alignment horizontal="justify" vertical="center"/>
    </xf>
    <xf numFmtId="0" fontId="8" fillId="0" borderId="0" xfId="1" applyFont="1">
      <alignment vertical="center"/>
    </xf>
    <xf numFmtId="0" fontId="3" fillId="0" borderId="0" xfId="1" applyFont="1" applyAlignment="1">
      <alignment vertical="distributed" wrapText="1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justify" vertical="center"/>
    </xf>
    <xf numFmtId="0" fontId="3" fillId="0" borderId="0" xfId="1" applyFont="1" applyAlignment="1">
      <alignment horizontal="distributed" vertical="center" inden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left" vertical="center" shrinkToFit="1"/>
    </xf>
    <xf numFmtId="0" fontId="7" fillId="0" borderId="0" xfId="1" applyFont="1" applyAlignment="1">
      <alignment horizontal="left" vertical="center"/>
    </xf>
    <xf numFmtId="0" fontId="3" fillId="0" borderId="0" xfId="1" applyFont="1" applyAlignment="1">
      <alignment horizontal="left" vertical="distributed" wrapText="1"/>
    </xf>
    <xf numFmtId="0" fontId="8" fillId="0" borderId="0" xfId="1" applyFont="1" applyAlignment="1">
      <alignment horizontal="left" vertical="distributed" wrapText="1"/>
    </xf>
  </cellXfs>
  <cellStyles count="5">
    <cellStyle name="標準" xfId="0" builtinId="0"/>
    <cellStyle name="標準 2" xfId="1"/>
    <cellStyle name="標準 3" xfId="2"/>
    <cellStyle name="標準 3 2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6"/>
  <sheetViews>
    <sheetView tabSelected="1" view="pageBreakPreview" zoomScaleNormal="100" zoomScaleSheetLayoutView="100" workbookViewId="0">
      <selection activeCell="D2" sqref="D2"/>
    </sheetView>
  </sheetViews>
  <sheetFormatPr defaultColWidth="9" defaultRowHeight="17.25"/>
  <cols>
    <col min="1" max="1" width="5.75" style="16" customWidth="1"/>
    <col min="2" max="2" width="11.25" style="3" customWidth="1"/>
    <col min="3" max="3" width="3.375" style="3" customWidth="1"/>
    <col min="4" max="4" width="70.125" style="1" bestFit="1" customWidth="1"/>
    <col min="5" max="5" width="4.5" style="1" customWidth="1"/>
    <col min="6" max="16384" width="9" style="1"/>
  </cols>
  <sheetData>
    <row r="1" spans="1:5" ht="30" customHeight="1">
      <c r="D1" s="6">
        <v>44647</v>
      </c>
      <c r="E1" s="7"/>
    </row>
    <row r="2" spans="1:5" ht="30" customHeight="1">
      <c r="A2" s="5" t="str">
        <f>MID($A$4,10,7)&amp;"道場殿"</f>
        <v>川崎・横浜地区道場殿</v>
      </c>
    </row>
    <row r="3" spans="1:5" ht="30" customHeight="1">
      <c r="D3" s="4" t="s">
        <v>23</v>
      </c>
      <c r="E3" s="4"/>
    </row>
    <row r="4" spans="1:5" ht="54.95" customHeight="1">
      <c r="A4" s="8" t="s">
        <v>38</v>
      </c>
      <c r="B4" s="8"/>
      <c r="C4" s="8"/>
      <c r="D4" s="8"/>
      <c r="E4" s="8"/>
    </row>
    <row r="5" spans="1:5" ht="174.6" customHeight="1">
      <c r="A5" s="23" t="s">
        <v>47</v>
      </c>
      <c r="B5" s="23"/>
      <c r="C5" s="23"/>
      <c r="D5" s="23"/>
      <c r="E5" s="15"/>
    </row>
    <row r="6" spans="1:5" ht="15.95" customHeight="1"/>
    <row r="7" spans="1:5" ht="22.5" customHeight="1">
      <c r="A7" s="16">
        <v>1</v>
      </c>
      <c r="B7" s="3" t="s">
        <v>12</v>
      </c>
      <c r="D7" s="2" t="s">
        <v>34</v>
      </c>
    </row>
    <row r="8" spans="1:5" ht="22.5" customHeight="1">
      <c r="A8" s="16">
        <v>2</v>
      </c>
      <c r="B8" s="3" t="s">
        <v>11</v>
      </c>
      <c r="D8" s="2" t="s">
        <v>24</v>
      </c>
    </row>
    <row r="9" spans="1:5" ht="22.5" customHeight="1">
      <c r="A9" s="16">
        <v>3</v>
      </c>
      <c r="B9" s="3" t="s">
        <v>10</v>
      </c>
      <c r="D9" s="2" t="s">
        <v>44</v>
      </c>
    </row>
    <row r="10" spans="1:5" ht="22.5" customHeight="1">
      <c r="A10" s="16">
        <v>4</v>
      </c>
      <c r="B10" s="3" t="s">
        <v>9</v>
      </c>
      <c r="D10" s="2" t="str">
        <f>"参加者の中、"&amp;D8&amp;"会員"</f>
        <v>参加者の中、常盤公園弓道場会員</v>
      </c>
    </row>
    <row r="11" spans="1:5" ht="22.5" customHeight="1">
      <c r="A11" s="16">
        <v>5</v>
      </c>
      <c r="B11" s="3" t="s">
        <v>8</v>
      </c>
      <c r="D11" s="2" t="s">
        <v>7</v>
      </c>
    </row>
    <row r="12" spans="1:5" ht="22.5" customHeight="1">
      <c r="A12" s="16">
        <v>6</v>
      </c>
      <c r="B12" s="3" t="s">
        <v>6</v>
      </c>
      <c r="D12" s="2" t="s">
        <v>25</v>
      </c>
    </row>
    <row r="13" spans="1:5" ht="22.5" customHeight="1">
      <c r="A13" s="16">
        <v>7</v>
      </c>
      <c r="B13" s="3" t="s">
        <v>5</v>
      </c>
      <c r="D13" s="1" t="str">
        <f>MID(A4,10,9)&amp;"受有者"</f>
        <v>川崎・横浜地区四段受有者</v>
      </c>
    </row>
    <row r="14" spans="1:5" ht="22.5" customHeight="1">
      <c r="D14" s="21" t="str">
        <f>"他地区からの参加は地区長に相談のこと。但し"&amp;MID(A4,10,7)&amp;"を優先する。"</f>
        <v>他地区からの参加は地区長に相談のこと。但し川崎・横浜地区を優先する。</v>
      </c>
    </row>
    <row r="15" spans="1:5" ht="22.5" customHeight="1">
      <c r="A15" s="16">
        <v>8</v>
      </c>
      <c r="B15" s="3" t="s">
        <v>3</v>
      </c>
      <c r="D15" s="2" t="s">
        <v>28</v>
      </c>
    </row>
    <row r="16" spans="1:5" ht="22.5" customHeight="1">
      <c r="D16" s="2" t="str">
        <f>"①所属　②氏名（"&amp;MID($A$4,17,2)&amp;"取得日） を明記の上、メールにて申し込む"</f>
        <v>①所属　②氏名（四段取得日） を明記の上、メールにて申し込む</v>
      </c>
    </row>
    <row r="17" spans="1:9" ht="22.5" customHeight="1">
      <c r="D17" s="2" t="str">
        <f>"件名は「"&amp;RIGHT(A4,15)&amp;"申込」とする"</f>
        <v>件名は「第１回川崎・横浜地区四段講習会申込」とする</v>
      </c>
    </row>
    <row r="18" spans="1:9" ht="22.5" customHeight="1">
      <c r="D18" s="2" t="str">
        <f>"各団体３名以内。但し"&amp;MID($A$4,17,2)&amp;"登録者が21名以上の団体は４名可"</f>
        <v>各団体３名以内。但し四段登録者が21名以上の団体は４名可</v>
      </c>
    </row>
    <row r="19" spans="1:9" ht="22.5" customHeight="1">
      <c r="D19" s="2" t="s">
        <v>30</v>
      </c>
    </row>
    <row r="20" spans="1:9" ht="22.5" customHeight="1">
      <c r="A20" s="16">
        <v>9</v>
      </c>
      <c r="B20" s="3" t="s">
        <v>17</v>
      </c>
      <c r="D20" s="17" t="s">
        <v>35</v>
      </c>
    </row>
    <row r="21" spans="1:9" ht="22.5" customHeight="1">
      <c r="D21" s="2" t="s">
        <v>2</v>
      </c>
    </row>
    <row r="22" spans="1:9" ht="22.5" customHeight="1">
      <c r="A22" s="16">
        <v>10</v>
      </c>
      <c r="B22" s="3" t="s">
        <v>1</v>
      </c>
      <c r="D22" s="1" t="s">
        <v>33</v>
      </c>
      <c r="I22" s="2"/>
    </row>
    <row r="23" spans="1:9" ht="22.5" customHeight="1">
      <c r="B23" s="18"/>
      <c r="C23" s="18"/>
      <c r="D23" s="5" t="s">
        <v>32</v>
      </c>
    </row>
    <row r="24" spans="1:9" ht="22.5" customHeight="1">
      <c r="A24" s="16">
        <v>11</v>
      </c>
      <c r="B24" s="3" t="s">
        <v>4</v>
      </c>
      <c r="D24" s="2" t="s">
        <v>29</v>
      </c>
    </row>
    <row r="25" spans="1:9" ht="22.5" customHeight="1">
      <c r="D25" s="2"/>
    </row>
    <row r="26" spans="1:9" ht="22.5" customHeight="1"/>
  </sheetData>
  <mergeCells count="1">
    <mergeCell ref="A5:D5"/>
  </mergeCells>
  <phoneticPr fontId="2"/>
  <pageMargins left="0.64" right="0.47" top="0.47" bottom="0.5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I26"/>
  <sheetViews>
    <sheetView view="pageBreakPreview" zoomScaleNormal="100" zoomScaleSheetLayoutView="100" workbookViewId="0">
      <selection activeCell="D2" sqref="D2"/>
    </sheetView>
  </sheetViews>
  <sheetFormatPr defaultColWidth="9" defaultRowHeight="17.25"/>
  <cols>
    <col min="1" max="1" width="5.75" style="16" customWidth="1"/>
    <col min="2" max="2" width="11.25" style="3" customWidth="1"/>
    <col min="3" max="3" width="3.375" style="3" customWidth="1"/>
    <col min="4" max="4" width="70.125" style="1" customWidth="1"/>
    <col min="5" max="5" width="4.5" style="1" customWidth="1"/>
    <col min="6" max="16384" width="9" style="1"/>
  </cols>
  <sheetData>
    <row r="1" spans="1:5" ht="30.6" customHeight="1">
      <c r="D1" s="7">
        <f>'川崎・横浜四段講習会2021-1'!$D$1</f>
        <v>44647</v>
      </c>
      <c r="E1" s="7"/>
    </row>
    <row r="2" spans="1:5" ht="30.6" customHeight="1">
      <c r="A2" s="5" t="str">
        <f>MID($A$4,10,4)&amp;"道場殿"</f>
        <v>湘南地区道場殿</v>
      </c>
    </row>
    <row r="3" spans="1:5" ht="30.6" customHeight="1">
      <c r="D3" s="4" t="s">
        <v>13</v>
      </c>
    </row>
    <row r="4" spans="1:5" ht="67.5" customHeight="1">
      <c r="A4" s="8" t="str">
        <f>LEFT('川崎・横浜四段講習会2021-1'!A4:E4,9)&amp;"湘南地区四段講習会"</f>
        <v>令和４年度 第１回湘南地区四段講習会</v>
      </c>
      <c r="B4" s="8"/>
      <c r="C4" s="8"/>
      <c r="D4" s="8"/>
      <c r="E4" s="8"/>
    </row>
    <row r="5" spans="1:5" ht="174.95" customHeight="1">
      <c r="A5" s="23" t="str">
        <f>'川崎・横浜四段講習会2021-1'!$A$5</f>
        <v>　コロナ禍のなか、各団体では運営にご苦労されていることと思います。昨年は途中で講習会を中止せざるを得ませんでしたが、本年こそ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四段登録者が一定人数以上の場合は４名可とします。また申込が概ね30名を超えた場合は先着順とします。受講希望者にはご迷惑をおかけすることになりますが、ご理解のほどお願い申し上げます。</v>
      </c>
      <c r="B5" s="23"/>
      <c r="C5" s="23"/>
      <c r="D5" s="23"/>
      <c r="E5" s="15"/>
    </row>
    <row r="6" spans="1:5" ht="23.45" customHeight="1"/>
    <row r="7" spans="1:5" ht="23.45" customHeight="1">
      <c r="A7" s="16">
        <v>1</v>
      </c>
      <c r="B7" s="3" t="s">
        <v>12</v>
      </c>
      <c r="D7" s="2" t="s">
        <v>37</v>
      </c>
    </row>
    <row r="8" spans="1:5" ht="23.45" customHeight="1">
      <c r="A8" s="16">
        <v>2</v>
      </c>
      <c r="B8" s="3" t="s">
        <v>11</v>
      </c>
      <c r="D8" s="2" t="s">
        <v>14</v>
      </c>
    </row>
    <row r="9" spans="1:5" ht="23.45" customHeight="1">
      <c r="A9" s="16">
        <v>3</v>
      </c>
      <c r="B9" s="3" t="s">
        <v>10</v>
      </c>
      <c r="D9" s="2" t="s">
        <v>45</v>
      </c>
    </row>
    <row r="10" spans="1:5" ht="23.45" customHeight="1">
      <c r="A10" s="16">
        <v>4</v>
      </c>
      <c r="B10" s="3" t="s">
        <v>9</v>
      </c>
      <c r="D10" s="2" t="str">
        <f>"参加者の中、"&amp;D8&amp;"会員"</f>
        <v>参加者の中、茅ヶ崎弓道場会員</v>
      </c>
    </row>
    <row r="11" spans="1:5" ht="23.45" customHeight="1">
      <c r="A11" s="16">
        <v>5</v>
      </c>
      <c r="B11" s="3" t="s">
        <v>8</v>
      </c>
      <c r="D11" s="2" t="s">
        <v>7</v>
      </c>
    </row>
    <row r="12" spans="1:5" ht="23.45" customHeight="1">
      <c r="A12" s="16">
        <v>6</v>
      </c>
      <c r="B12" s="3" t="s">
        <v>6</v>
      </c>
      <c r="D12" s="2" t="str">
        <f>'川崎・横浜四段講習会2021-1'!$D$12</f>
        <v>１,０００円（当日払い）</v>
      </c>
    </row>
    <row r="13" spans="1:5" ht="23.45" customHeight="1">
      <c r="A13" s="16">
        <v>7</v>
      </c>
      <c r="B13" s="3" t="s">
        <v>5</v>
      </c>
      <c r="D13" s="1" t="str">
        <f>MID(A4,10,6)&amp;"受有者"</f>
        <v>湘南地区四段受有者</v>
      </c>
    </row>
    <row r="14" spans="1:5" ht="23.45" customHeight="1">
      <c r="D14" s="21" t="str">
        <f>"他地区からの参加は地区長に相談のこと。但し"&amp;MID(A4,10,4)&amp;"を優先する。"</f>
        <v>他地区からの参加は地区長に相談のこと。但し湘南地区を優先する。</v>
      </c>
    </row>
    <row r="15" spans="1:5" ht="23.45" customHeight="1">
      <c r="A15" s="16">
        <v>8</v>
      </c>
      <c r="B15" s="3" t="s">
        <v>3</v>
      </c>
      <c r="D15" s="2" t="str">
        <f>'川崎・横浜四段講習会2021-1'!D15</f>
        <v>各団体でとりまとめて申し込む。（個人からの申込は不可）</v>
      </c>
    </row>
    <row r="16" spans="1:5" ht="23.45" customHeight="1">
      <c r="D16" s="2" t="str">
        <f>'川崎・横浜四段講習会2021-1'!D16</f>
        <v>①所属　②氏名（四段取得日） を明記の上、メールにて申し込む</v>
      </c>
    </row>
    <row r="17" spans="1:9" ht="23.45" customHeight="1">
      <c r="D17" s="2" t="str">
        <f>"件名は「"&amp;RIGHT(A4,12)&amp;"申込」とする"</f>
        <v>件名は「第１回湘南地区四段講習会申込」とする</v>
      </c>
    </row>
    <row r="18" spans="1:9" ht="23.45" customHeight="1">
      <c r="D18" s="2" t="str">
        <f>'川崎・横浜四段講習会2021-1'!D18</f>
        <v>各団体３名以内。但し四段登録者が21名以上の団体は４名可</v>
      </c>
    </row>
    <row r="19" spans="1:9" ht="23.45" customHeight="1">
      <c r="D19" s="2" t="str">
        <f>'川崎・横浜四段講習会2021-1'!D19</f>
        <v>申込人数が概ね３0名を超えた場合は先着順とする</v>
      </c>
    </row>
    <row r="20" spans="1:9" ht="23.45" customHeight="1">
      <c r="A20" s="16">
        <v>9</v>
      </c>
      <c r="B20" s="3" t="s">
        <v>17</v>
      </c>
      <c r="D20" s="22" t="s">
        <v>36</v>
      </c>
    </row>
    <row r="21" spans="1:9" ht="23.45" customHeight="1">
      <c r="D21" s="2" t="s">
        <v>0</v>
      </c>
    </row>
    <row r="22" spans="1:9" ht="23.45" customHeight="1">
      <c r="A22" s="16">
        <v>10</v>
      </c>
      <c r="B22" s="3" t="s">
        <v>1</v>
      </c>
      <c r="D22" s="2" t="s">
        <v>15</v>
      </c>
    </row>
    <row r="23" spans="1:9" ht="23.45" customHeight="1">
      <c r="D23" s="1" t="s">
        <v>16</v>
      </c>
      <c r="I23" s="2"/>
    </row>
    <row r="24" spans="1:9" ht="23.45" customHeight="1">
      <c r="A24" s="16">
        <v>11</v>
      </c>
      <c r="B24" s="3" t="s">
        <v>4</v>
      </c>
      <c r="D24" s="2" t="str">
        <f>'川崎・横浜四段講習会2021-1'!$D$24</f>
        <v>当日体調不良、体温37.5℃以上の場合は参加を遠慮して下さい</v>
      </c>
    </row>
    <row r="25" spans="1:9" ht="28.5" customHeight="1">
      <c r="D25" s="2"/>
    </row>
    <row r="26" spans="1:9" ht="28.5" customHeight="1">
      <c r="D26" s="2"/>
    </row>
  </sheetData>
  <mergeCells count="1">
    <mergeCell ref="A5:D5"/>
  </mergeCells>
  <phoneticPr fontId="2"/>
  <pageMargins left="0.67" right="0.47" top="0.52" bottom="0.52" header="0.3" footer="0.3"/>
  <pageSetup paperSize="9" scale="9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</sheetPr>
  <dimension ref="A1:I26"/>
  <sheetViews>
    <sheetView view="pageBreakPreview" zoomScaleNormal="100" zoomScaleSheetLayoutView="100" workbookViewId="0">
      <selection activeCell="D2" sqref="D2"/>
    </sheetView>
  </sheetViews>
  <sheetFormatPr defaultColWidth="9" defaultRowHeight="17.25"/>
  <cols>
    <col min="1" max="1" width="5.75" style="16" customWidth="1"/>
    <col min="2" max="2" width="11.25" style="3" customWidth="1"/>
    <col min="3" max="3" width="3.375" style="3" customWidth="1"/>
    <col min="4" max="4" width="70.125" style="1" customWidth="1"/>
    <col min="5" max="5" width="4.5" style="1" customWidth="1"/>
    <col min="6" max="16384" width="9" style="1"/>
  </cols>
  <sheetData>
    <row r="1" spans="1:5" ht="29.45" customHeight="1">
      <c r="D1" s="7">
        <f>'川崎・横浜四段講習会2021-1'!$D$1</f>
        <v>44647</v>
      </c>
      <c r="E1" s="7"/>
    </row>
    <row r="2" spans="1:5" ht="29.45" customHeight="1">
      <c r="A2" s="5" t="str">
        <f>MID($A$4,10,4)&amp;"道場殿"</f>
        <v>西湘地区道場殿</v>
      </c>
    </row>
    <row r="3" spans="1:5" ht="29.45" customHeight="1">
      <c r="D3" s="4" t="s">
        <v>13</v>
      </c>
    </row>
    <row r="4" spans="1:5" ht="68.099999999999994" customHeight="1">
      <c r="A4" s="12" t="str">
        <f>LEFT('川崎・横浜四段講習会2021-1'!A4:E4,9)&amp;"西湘地区四段講習会"</f>
        <v>令和４年度 第１回西湘地区四段講習会</v>
      </c>
      <c r="B4" s="12"/>
      <c r="C4" s="12"/>
      <c r="D4" s="12"/>
      <c r="E4" s="12"/>
    </row>
    <row r="5" spans="1:5" ht="175.5" customHeight="1">
      <c r="A5" s="23" t="str">
        <f>'川崎・横浜四段講習会2021-1'!$A$5</f>
        <v>　コロナ禍のなか、各団体では運営にご苦労されていることと思います。昨年は途中で講習会を中止せざるを得ませんでしたが、本年こそ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四段登録者が一定人数以上の場合は４名可とします。また申込が概ね30名を超えた場合は先着順とします。受講希望者にはご迷惑をおかけすることになりますが、ご理解のほどお願い申し上げます。</v>
      </c>
      <c r="B5" s="23"/>
      <c r="C5" s="23"/>
      <c r="D5" s="23"/>
      <c r="E5" s="15"/>
    </row>
    <row r="6" spans="1:5" ht="23.45" customHeight="1"/>
    <row r="7" spans="1:5" ht="23.45" customHeight="1">
      <c r="A7" s="16">
        <v>1</v>
      </c>
      <c r="B7" s="3" t="s">
        <v>12</v>
      </c>
      <c r="D7" s="2" t="str">
        <f>'湘南四段講習会2021-1'!$D$7</f>
        <v>令和４年４月２４日（日）　　９時３０分開始</v>
      </c>
    </row>
    <row r="8" spans="1:5" ht="23.45" customHeight="1">
      <c r="A8" s="16">
        <v>2</v>
      </c>
      <c r="B8" s="3" t="s">
        <v>11</v>
      </c>
      <c r="D8" s="2" t="s">
        <v>18</v>
      </c>
    </row>
    <row r="9" spans="1:5" ht="23.45" customHeight="1">
      <c r="A9" s="16">
        <v>3</v>
      </c>
      <c r="B9" s="3" t="s">
        <v>10</v>
      </c>
      <c r="D9" s="2" t="s">
        <v>46</v>
      </c>
    </row>
    <row r="10" spans="1:5" ht="23.45" customHeight="1">
      <c r="A10" s="16">
        <v>4</v>
      </c>
      <c r="B10" s="3" t="s">
        <v>9</v>
      </c>
      <c r="D10" s="2" t="str">
        <f>"参加者の中、"&amp;D8&amp;"会員"</f>
        <v>参加者の中、厚木弓道場会員</v>
      </c>
    </row>
    <row r="11" spans="1:5" ht="23.45" customHeight="1">
      <c r="A11" s="16">
        <v>5</v>
      </c>
      <c r="B11" s="3" t="s">
        <v>8</v>
      </c>
      <c r="D11" s="2" t="s">
        <v>7</v>
      </c>
    </row>
    <row r="12" spans="1:5" ht="23.45" customHeight="1">
      <c r="A12" s="16">
        <v>6</v>
      </c>
      <c r="B12" s="3" t="s">
        <v>6</v>
      </c>
      <c r="D12" s="2" t="str">
        <f>'川崎・横浜四段講習会2021-1'!$D$12</f>
        <v>１,０００円（当日払い）</v>
      </c>
    </row>
    <row r="13" spans="1:5" ht="23.45" customHeight="1">
      <c r="A13" s="16">
        <v>7</v>
      </c>
      <c r="B13" s="3" t="s">
        <v>5</v>
      </c>
      <c r="D13" s="1" t="str">
        <f>MID(A4,10,6)&amp;"受有者"</f>
        <v>西湘地区四段受有者</v>
      </c>
    </row>
    <row r="14" spans="1:5" ht="23.45" customHeight="1">
      <c r="D14" s="21" t="str">
        <f>"他地区からの参加は地区長に相談のこと。但し"&amp;MID(A4,10,4)&amp;"を優先する。"</f>
        <v>他地区からの参加は地区長に相談のこと。但し西湘地区を優先する。</v>
      </c>
    </row>
    <row r="15" spans="1:5" ht="23.45" customHeight="1">
      <c r="A15" s="16">
        <v>8</v>
      </c>
      <c r="B15" s="3" t="s">
        <v>3</v>
      </c>
      <c r="D15" s="2" t="str">
        <f>'川崎・横浜四段講習会2021-1'!D15</f>
        <v>各団体でとりまとめて申し込む。（個人からの申込は不可）</v>
      </c>
    </row>
    <row r="16" spans="1:5" ht="23.45" customHeight="1">
      <c r="D16" s="2" t="str">
        <f>'川崎・横浜四段講習会2021-1'!D16</f>
        <v>①所属　②氏名（四段取得日） を明記の上、メールにて申し込む</v>
      </c>
    </row>
    <row r="17" spans="1:9" ht="23.45" customHeight="1">
      <c r="D17" s="2" t="str">
        <f>"件名は「"&amp;RIGHT(A4,12)&amp;"申込」とする"</f>
        <v>件名は「第１回西湘地区四段講習会申込」とする</v>
      </c>
    </row>
    <row r="18" spans="1:9" ht="23.45" customHeight="1">
      <c r="D18" s="2" t="str">
        <f>'川崎・横浜四段講習会2021-1'!D18</f>
        <v>各団体３名以内。但し四段登録者が21名以上の団体は４名可</v>
      </c>
    </row>
    <row r="19" spans="1:9" ht="23.45" customHeight="1">
      <c r="D19" s="2" t="str">
        <f>'川崎・横浜四段講習会2021-1'!D19</f>
        <v>申込人数が概ね３0名を超えた場合は先着順とする</v>
      </c>
    </row>
    <row r="20" spans="1:9" ht="23.45" customHeight="1">
      <c r="A20" s="16">
        <v>9</v>
      </c>
      <c r="B20" s="3" t="s">
        <v>17</v>
      </c>
      <c r="D20" s="22" t="str">
        <f>'湘南四段講習会2021-1'!$D$20</f>
        <v>４月１４日（木）～４月１６日（土）【受付前の送信禁止・締切厳守】</v>
      </c>
    </row>
    <row r="21" spans="1:9" ht="23.45" customHeight="1">
      <c r="D21" s="2" t="s">
        <v>0</v>
      </c>
    </row>
    <row r="22" spans="1:9" ht="23.45" customHeight="1">
      <c r="A22" s="16">
        <v>10</v>
      </c>
      <c r="B22" s="3" t="s">
        <v>1</v>
      </c>
      <c r="D22" s="13" t="s">
        <v>20</v>
      </c>
    </row>
    <row r="23" spans="1:9" ht="23.45" customHeight="1">
      <c r="D23" s="14" t="s">
        <v>21</v>
      </c>
      <c r="I23" s="2"/>
    </row>
    <row r="24" spans="1:9" ht="23.45" customHeight="1">
      <c r="A24" s="16">
        <v>11</v>
      </c>
      <c r="B24" s="3" t="s">
        <v>4</v>
      </c>
      <c r="D24" s="2" t="str">
        <f>'川崎・横浜四段講習会2021-1'!$D$24</f>
        <v>当日体調不良、体温37.5℃以上の場合は参加を遠慮して下さい</v>
      </c>
    </row>
    <row r="25" spans="1:9" ht="28.5" customHeight="1">
      <c r="D25" s="2"/>
    </row>
    <row r="26" spans="1:9" ht="28.5" customHeight="1">
      <c r="D26" s="2"/>
    </row>
  </sheetData>
  <mergeCells count="1">
    <mergeCell ref="A5:D5"/>
  </mergeCells>
  <phoneticPr fontId="2"/>
  <printOptions horizontalCentered="1"/>
  <pageMargins left="0.62992125984251968" right="0.47244094488188981" top="0.55118110236220474" bottom="0.51181102362204722" header="0.31496062992125984" footer="0.31496062992125984"/>
  <pageSetup paperSize="9" orientation="portrait" verticalDpi="0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I24"/>
  <sheetViews>
    <sheetView view="pageBreakPreview" zoomScaleNormal="100" zoomScaleSheetLayoutView="100" workbookViewId="0">
      <selection activeCell="D2" sqref="D2"/>
    </sheetView>
  </sheetViews>
  <sheetFormatPr defaultColWidth="9" defaultRowHeight="17.25"/>
  <cols>
    <col min="1" max="1" width="5.75" style="16" customWidth="1"/>
    <col min="2" max="2" width="15" style="3" customWidth="1"/>
    <col min="3" max="3" width="3.375" style="3" customWidth="1"/>
    <col min="4" max="4" width="70.5" style="1" customWidth="1"/>
    <col min="5" max="5" width="4.5" style="1" customWidth="1"/>
    <col min="6" max="16384" width="9" style="1"/>
  </cols>
  <sheetData>
    <row r="1" spans="1:5" ht="33.75" customHeight="1">
      <c r="D1" s="7">
        <f>'川崎・横浜四段講習会2021-1'!$D$1</f>
        <v>44647</v>
      </c>
      <c r="E1" s="7"/>
    </row>
    <row r="2" spans="1:5" ht="33.75" customHeight="1">
      <c r="A2" s="5" t="str">
        <f>MID($A$4,10,7)&amp;"道場殿"</f>
        <v>川崎・横浜地区道場殿</v>
      </c>
    </row>
    <row r="3" spans="1:5" ht="33.75" customHeight="1">
      <c r="D3" s="4" t="s">
        <v>13</v>
      </c>
    </row>
    <row r="4" spans="1:5" ht="43.5" customHeight="1">
      <c r="A4" s="8" t="str">
        <f>LEFT('川崎・横浜四段講習会2021-1'!A4:E4,9)&amp;"川崎・横浜地区五段講習会"</f>
        <v>令和４年度 第１回川崎・横浜地区五段講習会</v>
      </c>
      <c r="B4" s="8"/>
      <c r="C4" s="8"/>
      <c r="D4" s="8"/>
      <c r="E4" s="9"/>
    </row>
    <row r="5" spans="1:5" ht="176.1" customHeight="1">
      <c r="A5" s="23" t="s">
        <v>48</v>
      </c>
      <c r="B5" s="23"/>
      <c r="C5" s="23"/>
      <c r="D5" s="23"/>
      <c r="E5" s="10"/>
    </row>
    <row r="6" spans="1:5" ht="22.5" customHeight="1"/>
    <row r="7" spans="1:5" ht="22.5" customHeight="1">
      <c r="A7" s="16">
        <v>1</v>
      </c>
      <c r="B7" s="3" t="s">
        <v>12</v>
      </c>
      <c r="D7" s="2" t="str">
        <f>'湘南四段講習会2021-1'!$D$7</f>
        <v>令和４年４月２４日（日）　　９時３０分開始</v>
      </c>
    </row>
    <row r="8" spans="1:5" ht="22.5" customHeight="1">
      <c r="A8" s="16">
        <v>2</v>
      </c>
      <c r="B8" s="3" t="s">
        <v>11</v>
      </c>
      <c r="D8" s="2" t="s">
        <v>22</v>
      </c>
    </row>
    <row r="9" spans="1:5" ht="22.5" customHeight="1">
      <c r="A9" s="16">
        <v>3</v>
      </c>
      <c r="B9" s="3" t="s">
        <v>10</v>
      </c>
      <c r="D9" s="2" t="s">
        <v>39</v>
      </c>
    </row>
    <row r="10" spans="1:5" ht="22.5" customHeight="1">
      <c r="A10" s="16">
        <v>4</v>
      </c>
      <c r="B10" s="3" t="s">
        <v>9</v>
      </c>
      <c r="D10" s="2" t="str">
        <f>"参加者の中、"&amp;D8&amp;"会員"</f>
        <v>参加者の中、本郷ふじやま公園弓道場（栄区）会員</v>
      </c>
    </row>
    <row r="11" spans="1:5" ht="22.5" customHeight="1">
      <c r="A11" s="16">
        <v>5</v>
      </c>
      <c r="B11" s="3" t="s">
        <v>8</v>
      </c>
      <c r="D11" s="2" t="s">
        <v>7</v>
      </c>
    </row>
    <row r="12" spans="1:5" ht="22.5" customHeight="1">
      <c r="A12" s="16">
        <v>6</v>
      </c>
      <c r="B12" s="3" t="s">
        <v>6</v>
      </c>
      <c r="D12" s="13" t="str">
        <f>'川崎・横浜四段講習会2021-1'!$D$12</f>
        <v>１,０００円（当日払い）</v>
      </c>
    </row>
    <row r="13" spans="1:5" ht="22.5" customHeight="1">
      <c r="A13" s="16">
        <v>7</v>
      </c>
      <c r="B13" s="3" t="s">
        <v>5</v>
      </c>
      <c r="D13" s="1" t="str">
        <f>MID(A4,10,9)&amp;"受有者（限定講習受講者は不可）"</f>
        <v>川崎・横浜地区五段受有者（限定講習受講者は不可）</v>
      </c>
    </row>
    <row r="14" spans="1:5" ht="22.5" customHeight="1">
      <c r="D14" s="21" t="str">
        <f>"他地区からの参加は地区長に相談のこと。但し"&amp;MID(A4,10,7)&amp;"を優先する。"</f>
        <v>他地区からの参加は地区長に相談のこと。但し川崎・横浜地区を優先する。</v>
      </c>
    </row>
    <row r="15" spans="1:5" s="19" customFormat="1" ht="22.5" customHeight="1">
      <c r="A15" s="16">
        <v>8</v>
      </c>
      <c r="B15" s="3" t="s">
        <v>3</v>
      </c>
      <c r="C15" s="3"/>
      <c r="D15" s="2" t="str">
        <f>'川崎・横浜四段講習会2021-1'!D15</f>
        <v>各団体でとりまとめて申し込む。（個人からの申込は不可）</v>
      </c>
    </row>
    <row r="16" spans="1:5" ht="22.5" customHeight="1">
      <c r="D16" s="2" t="str">
        <f>"①所属　②氏名（"&amp;MID($A$4,17,2)&amp;"取得日） を明記の上、メールにて申し込む"</f>
        <v>①所属　②氏名（五段取得日） を明記の上、メールにて申し込む</v>
      </c>
    </row>
    <row r="17" spans="1:9" ht="22.5" customHeight="1">
      <c r="D17" s="2" t="str">
        <f>"件名は「"&amp;RIGHT(A4,15)&amp;"申込」とする"</f>
        <v>件名は「第１回川崎・横浜地区五段講習会申込」とする</v>
      </c>
    </row>
    <row r="18" spans="1:9" ht="22.5" customHeight="1">
      <c r="D18" s="2" t="str">
        <f>"各団体３名以内。但し"&amp;MID($A$4,17,2)&amp;"登録者が21名以上の団体は４名可"</f>
        <v>各団体３名以内。但し五段登録者が21名以上の団体は４名可</v>
      </c>
    </row>
    <row r="19" spans="1:9" ht="22.5" customHeight="1">
      <c r="D19" s="2" t="str">
        <f>'川崎・横浜四段講習会2021-1'!D19</f>
        <v>申込人数が概ね３0名を超えた場合は先着順とする</v>
      </c>
    </row>
    <row r="20" spans="1:9" ht="22.5" customHeight="1">
      <c r="A20" s="16">
        <v>9</v>
      </c>
      <c r="B20" s="3" t="s">
        <v>17</v>
      </c>
      <c r="D20" s="17" t="str">
        <f>'湘南四段講習会2021-1'!$D$20</f>
        <v>４月１４日（木）～４月１６日（土）【受付前の送信禁止・締切厳守】</v>
      </c>
    </row>
    <row r="21" spans="1:9" ht="22.5" customHeight="1">
      <c r="D21" s="2" t="s">
        <v>0</v>
      </c>
    </row>
    <row r="22" spans="1:9" ht="22.5" customHeight="1">
      <c r="A22" s="16">
        <v>10</v>
      </c>
      <c r="B22" s="3" t="s">
        <v>19</v>
      </c>
      <c r="D22" s="1" t="str">
        <f>'川崎・横浜四段講習会2021-1'!D22</f>
        <v>伊藤　律郎</v>
      </c>
      <c r="I22" s="2"/>
    </row>
    <row r="23" spans="1:9" s="19" customFormat="1" ht="22.5" customHeight="1">
      <c r="C23" s="3"/>
      <c r="D23" s="5" t="str">
        <f>'川崎・横浜四段講習会2021-1'!D23</f>
        <v>メール：hirokito@m10.alpha-net.ne.jp</v>
      </c>
    </row>
    <row r="24" spans="1:9" ht="22.5" customHeight="1">
      <c r="A24" s="16">
        <v>11</v>
      </c>
      <c r="B24" s="3" t="s">
        <v>26</v>
      </c>
      <c r="D24" s="2" t="str">
        <f>'川崎・横浜四段講習会2021-1'!$D$24</f>
        <v>当日体調不良、体温37.5℃以上の場合は参加を遠慮して下さい</v>
      </c>
    </row>
  </sheetData>
  <mergeCells count="1">
    <mergeCell ref="A5:D5"/>
  </mergeCells>
  <phoneticPr fontId="2"/>
  <pageMargins left="0.72" right="0.4" top="0.55118110236220474" bottom="0.59055118110236227" header="0.31496062992125984" footer="0.31496062992125984"/>
  <pageSetup paperSize="9" scale="98" fitToHeight="0" orientation="portrait" verticalDpi="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25"/>
  <sheetViews>
    <sheetView view="pageBreakPreview" zoomScaleNormal="100" zoomScaleSheetLayoutView="100" workbookViewId="0">
      <selection activeCell="D2" sqref="D2"/>
    </sheetView>
  </sheetViews>
  <sheetFormatPr defaultColWidth="9" defaultRowHeight="17.25"/>
  <cols>
    <col min="1" max="1" width="5.75" style="16" customWidth="1"/>
    <col min="2" max="2" width="15" style="3" customWidth="1"/>
    <col min="3" max="3" width="3.375" style="3" customWidth="1"/>
    <col min="4" max="4" width="70.5" style="1" customWidth="1"/>
    <col min="5" max="5" width="4.5" style="1" customWidth="1"/>
    <col min="6" max="16384" width="9" style="1"/>
  </cols>
  <sheetData>
    <row r="1" spans="1:5" ht="33.75" customHeight="1">
      <c r="D1" s="7">
        <f>'川崎・横浜四段講習会2021-1'!$D$1</f>
        <v>44647</v>
      </c>
      <c r="E1" s="7"/>
    </row>
    <row r="2" spans="1:5" ht="33.75" customHeight="1">
      <c r="A2" s="5" t="str">
        <f>MID($A$4,10,4)&amp;"道場殿"</f>
        <v>湘南地区道場殿</v>
      </c>
    </row>
    <row r="3" spans="1:5" ht="33.75" customHeight="1">
      <c r="D3" s="4" t="s">
        <v>13</v>
      </c>
    </row>
    <row r="4" spans="1:5" ht="67.5" customHeight="1">
      <c r="A4" s="8" t="str">
        <f>LEFT('川崎・横浜四段講習会2021-1'!A4:E4,9)&amp;"湘南地区五段講習会"</f>
        <v>令和４年度 第１回湘南地区五段講習会</v>
      </c>
      <c r="B4" s="8"/>
      <c r="C4" s="8"/>
      <c r="D4" s="8"/>
      <c r="E4" s="9"/>
    </row>
    <row r="5" spans="1:5" ht="174.6" customHeight="1">
      <c r="A5" s="24" t="str">
        <f>'川崎･横浜五段講習会2021-1'!$A$5</f>
        <v>　コロナ禍のなか、各団体では運営にご苦労されていることと思います。昨年は途中で講習会を中止せざるを得ませんでしたが、本年こそ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五段登録者が一定人数以上の場合は４名可とします。また申込が概ね30名を超えた場合は先着順とします。受講希望者にはご迷惑をおかけすることになりますが、ご理解のほどお願い申し上げます。</v>
      </c>
      <c r="B5" s="24"/>
      <c r="C5" s="24"/>
      <c r="D5" s="24"/>
      <c r="E5" s="10"/>
    </row>
    <row r="6" spans="1:5" ht="22.5" customHeight="1"/>
    <row r="7" spans="1:5" ht="22.5" customHeight="1">
      <c r="A7" s="16">
        <v>1</v>
      </c>
      <c r="B7" s="3" t="s">
        <v>12</v>
      </c>
      <c r="D7" s="2" t="str">
        <f>'川崎・横浜四段講習会2021-1'!$D$7</f>
        <v>令和４年４月１７日（日）　　９時３０分開始</v>
      </c>
    </row>
    <row r="8" spans="1:5" ht="22.5" customHeight="1">
      <c r="A8" s="16">
        <v>2</v>
      </c>
      <c r="B8" s="3" t="s">
        <v>11</v>
      </c>
      <c r="D8" s="2" t="s">
        <v>27</v>
      </c>
    </row>
    <row r="9" spans="1:5" ht="22.5" customHeight="1">
      <c r="A9" s="16">
        <v>3</v>
      </c>
      <c r="B9" s="3" t="s">
        <v>10</v>
      </c>
      <c r="D9" s="2" t="s">
        <v>40</v>
      </c>
    </row>
    <row r="10" spans="1:5" ht="22.5" customHeight="1">
      <c r="A10" s="16">
        <v>4</v>
      </c>
      <c r="B10" s="3" t="s">
        <v>9</v>
      </c>
      <c r="D10" s="2" t="str">
        <f>"参加者の中、"&amp;D8&amp;"会員"</f>
        <v>参加者の中、相模原総合体育館弓道場会員</v>
      </c>
    </row>
    <row r="11" spans="1:5" ht="22.5" customHeight="1">
      <c r="A11" s="16">
        <v>5</v>
      </c>
      <c r="B11" s="3" t="s">
        <v>8</v>
      </c>
      <c r="D11" s="2" t="s">
        <v>7</v>
      </c>
    </row>
    <row r="12" spans="1:5" ht="22.5" customHeight="1">
      <c r="A12" s="16">
        <v>6</v>
      </c>
      <c r="B12" s="3" t="s">
        <v>6</v>
      </c>
      <c r="D12" s="13" t="str">
        <f>'川崎・横浜四段講習会2021-1'!$D$12</f>
        <v>１,０００円（当日払い）</v>
      </c>
    </row>
    <row r="13" spans="1:5" ht="22.5" customHeight="1">
      <c r="A13" s="16">
        <v>7</v>
      </c>
      <c r="B13" s="3" t="s">
        <v>5</v>
      </c>
      <c r="D13" s="1" t="str">
        <f>MID(A4,10,6)&amp;"受有者（限定講習受講者は不可）"</f>
        <v>湘南地区五段受有者（限定講習受講者は不可）</v>
      </c>
    </row>
    <row r="14" spans="1:5" ht="22.5" customHeight="1">
      <c r="D14" s="21" t="str">
        <f>"他地区からの参加は地区長に相談のこと。但し"&amp;MID(A4,10,4)&amp;"を優先する。"</f>
        <v>他地区からの参加は地区長に相談のこと。但し湘南地区を優先する。</v>
      </c>
    </row>
    <row r="15" spans="1:5" s="19" customFormat="1" ht="22.5" customHeight="1">
      <c r="A15" s="16">
        <v>8</v>
      </c>
      <c r="B15" s="3" t="s">
        <v>3</v>
      </c>
      <c r="C15" s="3"/>
      <c r="D15" s="2" t="str">
        <f>'川崎・横浜四段講習会2021-1'!D15</f>
        <v>各団体でとりまとめて申し込む。（個人からの申込は不可）</v>
      </c>
    </row>
    <row r="16" spans="1:5" ht="22.5" customHeight="1">
      <c r="D16" s="2" t="str">
        <f>"①所属　②氏名（"&amp;MID($A$4,14,2)&amp;"取得日） を明記の上、メールにて申し込む"</f>
        <v>①所属　②氏名（五段取得日） を明記の上、メールにて申し込む</v>
      </c>
    </row>
    <row r="17" spans="1:4" ht="22.5" customHeight="1">
      <c r="D17" s="2" t="str">
        <f>"件名は「"&amp;RIGHT(A4,12)&amp;"申込」とする"</f>
        <v>件名は「第１回湘南地区五段講習会申込」とする</v>
      </c>
    </row>
    <row r="18" spans="1:4" ht="22.5" customHeight="1">
      <c r="D18" s="2" t="str">
        <f>'川崎･横浜五段講習会2021-1'!$D$18</f>
        <v>各団体３名以内。但し五段登録者が21名以上の団体は４名可</v>
      </c>
    </row>
    <row r="19" spans="1:4" ht="22.5" customHeight="1">
      <c r="D19" s="2" t="str">
        <f>'川崎・横浜四段講習会2021-1'!D19</f>
        <v>申込人数が概ね３0名を超えた場合は先着順とする</v>
      </c>
    </row>
    <row r="20" spans="1:4" ht="22.5" customHeight="1">
      <c r="A20" s="16">
        <v>9</v>
      </c>
      <c r="B20" s="3" t="s">
        <v>17</v>
      </c>
      <c r="D20" s="17" t="s">
        <v>31</v>
      </c>
    </row>
    <row r="21" spans="1:4" ht="22.5" customHeight="1">
      <c r="D21" s="2" t="s">
        <v>0</v>
      </c>
    </row>
    <row r="22" spans="1:4" ht="22.5" customHeight="1">
      <c r="A22" s="16">
        <v>10</v>
      </c>
      <c r="B22" s="3" t="s">
        <v>19</v>
      </c>
      <c r="D22" s="2" t="str">
        <f>'湘南四段講習会2021-1'!D22</f>
        <v>高見澤　守</v>
      </c>
    </row>
    <row r="23" spans="1:4" ht="22.5" customHeight="1">
      <c r="D23" s="2" t="str">
        <f>'湘南四段講習会2021-1'!D23</f>
        <v>メール：mytakami2003@jcom.home.ne.jp</v>
      </c>
    </row>
    <row r="24" spans="1:4" s="20" customFormat="1" ht="22.5" customHeight="1">
      <c r="A24" s="16">
        <v>11</v>
      </c>
      <c r="B24" s="3" t="s">
        <v>26</v>
      </c>
      <c r="C24" s="11"/>
      <c r="D24" s="2" t="str">
        <f>'川崎・横浜四段講習会2021-1'!$D$24</f>
        <v>当日体調不良、体温37.5℃以上の場合は参加を遠慮して下さい</v>
      </c>
    </row>
    <row r="25" spans="1:4" ht="18" customHeight="1">
      <c r="D25" s="2"/>
    </row>
  </sheetData>
  <mergeCells count="1">
    <mergeCell ref="A5:D5"/>
  </mergeCells>
  <phoneticPr fontId="2"/>
  <pageMargins left="0.72" right="0.47" top="0.56000000000000005" bottom="0.59" header="0.3" footer="0.3"/>
  <pageSetup paperSize="9" scale="97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E25"/>
  <sheetViews>
    <sheetView view="pageBreakPreview" zoomScaleNormal="100" zoomScaleSheetLayoutView="100" workbookViewId="0">
      <selection activeCell="D2" sqref="D2"/>
    </sheetView>
  </sheetViews>
  <sheetFormatPr defaultColWidth="9" defaultRowHeight="17.25"/>
  <cols>
    <col min="1" max="1" width="5.75" style="16" customWidth="1"/>
    <col min="2" max="2" width="15" style="3" customWidth="1"/>
    <col min="3" max="3" width="3.375" style="3" customWidth="1"/>
    <col min="4" max="4" width="70.5" style="1" customWidth="1"/>
    <col min="5" max="5" width="4.5" style="1" customWidth="1"/>
    <col min="6" max="16384" width="9" style="1"/>
  </cols>
  <sheetData>
    <row r="1" spans="1:5" ht="33.75" customHeight="1">
      <c r="D1" s="7">
        <f>'川崎・横浜四段講習会2021-1'!$D$1</f>
        <v>44647</v>
      </c>
      <c r="E1" s="7"/>
    </row>
    <row r="2" spans="1:5" ht="33.75" customHeight="1">
      <c r="A2" s="5" t="str">
        <f>MID($A$4,10,4)&amp;"道場殿"</f>
        <v>西湘地区道場殿</v>
      </c>
    </row>
    <row r="3" spans="1:5" ht="33.75" customHeight="1">
      <c r="D3" s="4" t="s">
        <v>13</v>
      </c>
    </row>
    <row r="4" spans="1:5" ht="67.5" customHeight="1">
      <c r="A4" s="12" t="str">
        <f>LEFT('川崎・横浜四段講習会2021-1'!A4:E4,9)&amp;"西湘地区五段講習会"</f>
        <v>令和４年度 第１回西湘地区五段講習会</v>
      </c>
      <c r="B4" s="8"/>
      <c r="C4" s="8"/>
      <c r="D4" s="8"/>
      <c r="E4" s="9"/>
    </row>
    <row r="5" spans="1:5" ht="190.5" customHeight="1">
      <c r="A5" s="24" t="str">
        <f>'川崎･横浜五段講習会2021-1'!$A$5</f>
        <v>　コロナ禍のなか、各団体では運営にご苦労されていることと思います。昨年は途中で講習会を中止せざるを得ませんでしたが、本年こそ徐々にでも元に戻していきたいものです。さて下記により四段講習会を行いますので、貴道場の会員各位にご紹介願います。
　密集を避けるため各道場での実施人数を概ね30名に制限いたします。そのため個人からの申込を取りやめ、各団体から３名以内の申込とさせていただきます。但し五段登録者が一定人数以上の場合は４名可とします。また申込が概ね30名を超えた場合は先着順とします。受講希望者にはご迷惑をおかけすることになりますが、ご理解のほどお願い申し上げます。</v>
      </c>
      <c r="B5" s="24"/>
      <c r="C5" s="24"/>
      <c r="D5" s="24"/>
      <c r="E5" s="10"/>
    </row>
    <row r="6" spans="1:5" ht="21.95" customHeight="1"/>
    <row r="7" spans="1:5" ht="21.95" customHeight="1">
      <c r="A7" s="16">
        <v>1</v>
      </c>
      <c r="B7" s="3" t="s">
        <v>12</v>
      </c>
      <c r="D7" s="2" t="str">
        <f>'湘南四段講習会2021-1'!$D$7</f>
        <v>令和４年４月２４日（日）　　９時３０分開始</v>
      </c>
    </row>
    <row r="8" spans="1:5" ht="21.95" customHeight="1">
      <c r="A8" s="16">
        <v>2</v>
      </c>
      <c r="B8" s="3" t="s">
        <v>11</v>
      </c>
      <c r="D8" s="2" t="s">
        <v>41</v>
      </c>
    </row>
    <row r="9" spans="1:5" ht="21.95" customHeight="1">
      <c r="A9" s="16">
        <v>3</v>
      </c>
      <c r="B9" s="3" t="s">
        <v>10</v>
      </c>
      <c r="D9" s="2" t="s">
        <v>42</v>
      </c>
    </row>
    <row r="10" spans="1:5" ht="21.95" customHeight="1">
      <c r="A10" s="16">
        <v>4</v>
      </c>
      <c r="B10" s="3" t="s">
        <v>9</v>
      </c>
      <c r="D10" s="2" t="str">
        <f>"参加者の中、"&amp;D8&amp;"会員"</f>
        <v>参加者の中、秦野市総合体育館弓道場会員</v>
      </c>
    </row>
    <row r="11" spans="1:5" ht="21.95" customHeight="1">
      <c r="A11" s="16">
        <v>5</v>
      </c>
      <c r="B11" s="3" t="s">
        <v>8</v>
      </c>
      <c r="D11" s="2" t="s">
        <v>43</v>
      </c>
    </row>
    <row r="12" spans="1:5" ht="21.95" customHeight="1">
      <c r="A12" s="16">
        <v>6</v>
      </c>
      <c r="B12" s="3" t="s">
        <v>6</v>
      </c>
      <c r="D12" s="2" t="str">
        <f>'川崎・横浜四段講習会2021-1'!$D$12</f>
        <v>１,０００円（当日払い）</v>
      </c>
    </row>
    <row r="13" spans="1:5" ht="21.95" customHeight="1">
      <c r="A13" s="16">
        <v>7</v>
      </c>
      <c r="B13" s="3" t="s">
        <v>5</v>
      </c>
      <c r="D13" s="1" t="str">
        <f>MID(A4,10,6)&amp;"受有者（限定講習受講者は不可）"</f>
        <v>西湘地区五段受有者（限定講習受講者は不可）</v>
      </c>
    </row>
    <row r="14" spans="1:5" ht="21.95" customHeight="1">
      <c r="D14" s="21" t="str">
        <f>"他地区からの参加は地区長に相談のこと。但し"&amp;MID(A4,10,4)&amp;"を優先する。"</f>
        <v>他地区からの参加は地区長に相談のこと。但し西湘地区を優先する。</v>
      </c>
    </row>
    <row r="15" spans="1:5" s="19" customFormat="1" ht="21.95" customHeight="1">
      <c r="A15" s="16">
        <v>8</v>
      </c>
      <c r="B15" s="3" t="s">
        <v>3</v>
      </c>
      <c r="C15" s="3"/>
      <c r="D15" s="2" t="str">
        <f>'川崎・横浜四段講習会2021-1'!D15</f>
        <v>各団体でとりまとめて申し込む。（個人からの申込は不可）</v>
      </c>
    </row>
    <row r="16" spans="1:5" ht="21.95" customHeight="1">
      <c r="D16" s="2" t="str">
        <f>"①所属　②氏名（"&amp;MID($A$4,14,2)&amp;"取得日） を明記の上、メールにて申し込む"</f>
        <v>①所属　②氏名（五段取得日） を明記の上、メールにて申し込む</v>
      </c>
    </row>
    <row r="17" spans="1:4" ht="21.95" customHeight="1">
      <c r="D17" s="2" t="str">
        <f>"件名は「"&amp;RIGHT(A4,12)&amp;"申込」とする"</f>
        <v>件名は「第１回西湘地区五段講習会申込」とする</v>
      </c>
    </row>
    <row r="18" spans="1:4" ht="21.95" customHeight="1">
      <c r="D18" s="2" t="str">
        <f>'川崎･横浜五段講習会2021-1'!$D$18</f>
        <v>各団体３名以内。但し五段登録者が21名以上の団体は４名可</v>
      </c>
    </row>
    <row r="19" spans="1:4" ht="21.95" customHeight="1">
      <c r="D19" s="2" t="str">
        <f>'川崎・横浜四段講習会2021-1'!D19</f>
        <v>申込人数が概ね３0名を超えた場合は先着順とする</v>
      </c>
    </row>
    <row r="20" spans="1:4" ht="21.95" customHeight="1">
      <c r="A20" s="16">
        <v>9</v>
      </c>
      <c r="B20" s="3" t="s">
        <v>17</v>
      </c>
      <c r="D20" s="17" t="str">
        <f>'湘南四段講習会2021-1'!$D$20</f>
        <v>４月１４日（木）～４月１６日（土）【受付前の送信禁止・締切厳守】</v>
      </c>
    </row>
    <row r="21" spans="1:4" ht="21.95" customHeight="1">
      <c r="D21" s="2" t="s">
        <v>0</v>
      </c>
    </row>
    <row r="22" spans="1:4" ht="21.95" customHeight="1">
      <c r="A22" s="16">
        <v>10</v>
      </c>
      <c r="B22" s="3" t="s">
        <v>19</v>
      </c>
      <c r="D22" s="2" t="str">
        <f>'西湘四段講習会2021-1'!D22</f>
        <v>高瀬　元春</v>
      </c>
    </row>
    <row r="23" spans="1:4" ht="21.95" customHeight="1">
      <c r="D23" s="2" t="str">
        <f>'西湘四段講習会2021-1'!D23</f>
        <v>メール：takase.motoharu@sepia.plala.or.jp</v>
      </c>
    </row>
    <row r="24" spans="1:4" s="20" customFormat="1" ht="21.95" customHeight="1">
      <c r="A24" s="16">
        <v>11</v>
      </c>
      <c r="B24" s="3" t="s">
        <v>26</v>
      </c>
      <c r="C24" s="11"/>
      <c r="D24" s="2" t="str">
        <f>'川崎・横浜四段講習会2021-1'!$D$24</f>
        <v>当日体調不良、体温37.5℃以上の場合は参加を遠慮して下さい</v>
      </c>
    </row>
    <row r="25" spans="1:4" ht="18" customHeight="1">
      <c r="D25" s="2"/>
    </row>
  </sheetData>
  <mergeCells count="1">
    <mergeCell ref="A5:D5"/>
  </mergeCells>
  <phoneticPr fontId="2"/>
  <pageMargins left="0.77" right="0.45" top="0.56000000000000005" bottom="0.59" header="0.3" footer="0.3"/>
  <pageSetup paperSize="9" scale="96" fitToHeight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15" sqref="M15"/>
    </sheetView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川崎・横浜四段講習会2021-1</vt:lpstr>
      <vt:lpstr>湘南四段講習会2021-1</vt:lpstr>
      <vt:lpstr>西湘四段講習会2021-1</vt:lpstr>
      <vt:lpstr>川崎･横浜五段講習会2021-1</vt:lpstr>
      <vt:lpstr>湘南五段講習会2021-1</vt:lpstr>
      <vt:lpstr>西湘五段講習会2021-1</vt:lpstr>
      <vt:lpstr>Sheet1</vt:lpstr>
      <vt:lpstr>'湘南五段講習会2021-1'!Print_Area</vt:lpstr>
      <vt:lpstr>'湘南四段講習会2021-1'!Print_Area</vt:lpstr>
      <vt:lpstr>'西湘五段講習会2021-1'!Print_Area</vt:lpstr>
      <vt:lpstr>'西湘四段講習会2021-1'!Print_Area</vt:lpstr>
      <vt:lpstr>'川崎･横浜五段講習会2021-1'!Print_Area</vt:lpstr>
      <vt:lpstr>'川崎・横浜四段講習会2021-1'!Print_Area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khy</dc:creator>
  <cp:lastModifiedBy>ykyi031125</cp:lastModifiedBy>
  <cp:lastPrinted>2022-03-28T23:23:09Z</cp:lastPrinted>
  <dcterms:created xsi:type="dcterms:W3CDTF">2003-03-21T11:44:57Z</dcterms:created>
  <dcterms:modified xsi:type="dcterms:W3CDTF">2022-03-28T23:27:46Z</dcterms:modified>
</cp:coreProperties>
</file>