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Users\hsd12\Documents\My File\2024\弓道\神奈川県弓道連盟\講習会\一般講習会\第2回講習会\"/>
    </mc:Choice>
  </mc:AlternateContent>
  <xr:revisionPtr revIDLastSave="0" documentId="13_ncr:1_{E1636DCB-88EE-4957-B123-42CBE2FEDABA}" xr6:coauthVersionLast="47" xr6:coauthVersionMax="47" xr10:uidLastSave="{00000000-0000-0000-0000-000000000000}"/>
  <bookViews>
    <workbookView xWindow="380" yWindow="380" windowWidth="23470" windowHeight="20280" firstSheet="2" activeTab="5" xr2:uid="{00000000-000D-0000-FFFF-FFFF00000000}"/>
  </bookViews>
  <sheets>
    <sheet name="川崎・横浜四段講習会2024-1" sheetId="4" r:id="rId1"/>
    <sheet name="湘南四段講習会2024-1" sheetId="6" r:id="rId2"/>
    <sheet name="西湘四段講習会2024-1" sheetId="5" r:id="rId3"/>
    <sheet name="川﨑･横浜五段講習会2024-1" sheetId="13" r:id="rId4"/>
    <sheet name="湘南五段講習会2024-1" sheetId="10" r:id="rId5"/>
    <sheet name="西湘五段講習会2024-1" sheetId="11" r:id="rId6"/>
  </sheets>
  <definedNames>
    <definedName name="_xlnm.Print_Area" localSheetId="4">'湘南五段講習会2024-1'!$A$1:$D$22</definedName>
    <definedName name="_xlnm.Print_Area" localSheetId="1">'湘南四段講習会2024-1'!$A$1:$D$22</definedName>
    <definedName name="_xlnm.Print_Area" localSheetId="5">'西湘五段講習会2024-1'!$A$1:$D$22</definedName>
    <definedName name="_xlnm.Print_Area" localSheetId="2">'西湘四段講習会2024-1'!$A$1:$D$22</definedName>
    <definedName name="_xlnm.Print_Area" localSheetId="0">'川崎・横浜四段講習会2024-1'!$A$1:$D$22</definedName>
    <definedName name="_xlnm.Print_Area" localSheetId="3">'川﨑･横浜五段講習会2024-1'!$A$1:$D$22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D7" i="5"/>
  <c r="D7" i="11"/>
  <c r="D19" i="11"/>
  <c r="D8" i="13" l="1"/>
  <c r="D19" i="10" l="1"/>
  <c r="D7" i="10"/>
  <c r="D1" i="13"/>
  <c r="A4" i="13"/>
  <c r="D13" i="13" s="1"/>
  <c r="A5" i="11" l="1"/>
  <c r="A5" i="10"/>
  <c r="D18" i="11"/>
  <c r="D18" i="10"/>
  <c r="D18" i="13"/>
  <c r="D21" i="13"/>
  <c r="D22" i="13"/>
  <c r="D10" i="13"/>
  <c r="D15" i="13"/>
  <c r="D12" i="13"/>
  <c r="D16" i="13" l="1"/>
  <c r="A2" i="13"/>
  <c r="D14" i="13"/>
  <c r="D17" i="13"/>
  <c r="D21" i="11" l="1"/>
  <c r="D22" i="11"/>
  <c r="D12" i="11" l="1"/>
  <c r="D10" i="11"/>
  <c r="A4" i="11" l="1"/>
  <c r="D13" i="11" s="1"/>
  <c r="D14" i="11" l="1"/>
  <c r="D17" i="11"/>
  <c r="D15" i="11"/>
  <c r="D15" i="10"/>
  <c r="D18" i="6"/>
  <c r="D16" i="4"/>
  <c r="D16" i="5" s="1"/>
  <c r="D15" i="5"/>
  <c r="D15" i="6"/>
  <c r="D14" i="4"/>
  <c r="D18" i="5" l="1"/>
  <c r="D16" i="6"/>
  <c r="D12" i="10" l="1"/>
  <c r="D12" i="5"/>
  <c r="D12" i="6"/>
  <c r="D16" i="11" l="1"/>
  <c r="A5" i="5" l="1"/>
  <c r="A5" i="6"/>
  <c r="D10" i="10"/>
  <c r="D10" i="5"/>
  <c r="D10" i="6"/>
  <c r="D10" i="4"/>
  <c r="A2" i="4"/>
  <c r="D13" i="4"/>
  <c r="D1" i="11"/>
  <c r="D21" i="10"/>
  <c r="D22" i="10"/>
  <c r="D1" i="10"/>
  <c r="A4" i="10"/>
  <c r="A4" i="5"/>
  <c r="A4" i="6"/>
  <c r="D14" i="10" l="1"/>
  <c r="D13" i="10"/>
  <c r="D16" i="10"/>
  <c r="D17" i="10"/>
  <c r="A2" i="5"/>
  <c r="D17" i="5"/>
  <c r="D13" i="5"/>
  <c r="D14" i="5"/>
  <c r="D13" i="6"/>
  <c r="D14" i="6"/>
  <c r="A2" i="6"/>
  <c r="A2" i="11"/>
  <c r="A2" i="10"/>
  <c r="D1" i="6"/>
  <c r="D17" i="4" l="1"/>
  <c r="D17" i="6" l="1"/>
  <c r="D1" i="5"/>
</calcChain>
</file>

<file path=xl/sharedStrings.xml><?xml version="1.0" encoding="utf-8"?>
<sst xmlns="http://schemas.openxmlformats.org/spreadsheetml/2006/main" count="107" uniqueCount="46">
  <si>
    <t>（申込み後に欠席の場合も会費を納入して下さい）</t>
    <phoneticPr fontId="2"/>
  </si>
  <si>
    <t>申込先</t>
  </si>
  <si>
    <t>（申込み後に欠席の場合も会費を納入して下さい）</t>
    <phoneticPr fontId="2"/>
  </si>
  <si>
    <t>申込方法</t>
    <rPh sb="2" eb="4">
      <t>ホウホウ</t>
    </rPh>
    <phoneticPr fontId="2"/>
  </si>
  <si>
    <t>資格</t>
  </si>
  <si>
    <t>会費</t>
  </si>
  <si>
    <t>和服</t>
  </si>
  <si>
    <t>服装</t>
  </si>
  <si>
    <t>幹事</t>
  </si>
  <si>
    <t>講師</t>
  </si>
  <si>
    <t>場所</t>
  </si>
  <si>
    <t>日時</t>
  </si>
  <si>
    <t>神奈川県弓道連盟</t>
    <phoneticPr fontId="2"/>
  </si>
  <si>
    <t>申込期間</t>
    <rPh sb="2" eb="4">
      <t>キカン</t>
    </rPh>
    <phoneticPr fontId="2"/>
  </si>
  <si>
    <t>厚木弓道場</t>
    <rPh sb="0" eb="2">
      <t>アツギ</t>
    </rPh>
    <rPh sb="2" eb="5">
      <t>キュウドウジョウ</t>
    </rPh>
    <phoneticPr fontId="2"/>
  </si>
  <si>
    <t>申込先</t>
    <phoneticPr fontId="2"/>
  </si>
  <si>
    <t>神奈川県弓道連盟</t>
  </si>
  <si>
    <t>１,０００円（当日払い）</t>
  </si>
  <si>
    <t>相模原総合体育館弓道場</t>
    <rPh sb="0" eb="3">
      <t>サガミハラ</t>
    </rPh>
    <rPh sb="3" eb="5">
      <t>ソウゴウ</t>
    </rPh>
    <rPh sb="5" eb="8">
      <t>タイイクカン</t>
    </rPh>
    <rPh sb="8" eb="11">
      <t>キュウドウジョウ</t>
    </rPh>
    <phoneticPr fontId="2"/>
  </si>
  <si>
    <t>各団体でとりまとめて申し込む。（個人からの申込は不可）</t>
    <rPh sb="0" eb="1">
      <t>カク</t>
    </rPh>
    <rPh sb="1" eb="3">
      <t>ダンタイ</t>
    </rPh>
    <rPh sb="10" eb="11">
      <t>モウ</t>
    </rPh>
    <rPh sb="12" eb="13">
      <t>コ</t>
    </rPh>
    <rPh sb="16" eb="18">
      <t>コジン</t>
    </rPh>
    <rPh sb="21" eb="23">
      <t>モウシコミ</t>
    </rPh>
    <rPh sb="24" eb="26">
      <t>フカ</t>
    </rPh>
    <phoneticPr fontId="2"/>
  </si>
  <si>
    <t>メール：hirokito@m10.alpha-net.ne.jp</t>
    <phoneticPr fontId="2"/>
  </si>
  <si>
    <t>伊藤　律郎</t>
    <rPh sb="0" eb="2">
      <t>イトウ</t>
    </rPh>
    <rPh sb="3" eb="5">
      <t>ノリオ</t>
    </rPh>
    <phoneticPr fontId="2"/>
  </si>
  <si>
    <t>秦野市総合体育館弓道場</t>
    <rPh sb="0" eb="2">
      <t>ハダノ</t>
    </rPh>
    <rPh sb="2" eb="3">
      <t>シ</t>
    </rPh>
    <rPh sb="3" eb="5">
      <t>ソウゴウ</t>
    </rPh>
    <rPh sb="5" eb="8">
      <t>タイイクカン</t>
    </rPh>
    <rPh sb="8" eb="11">
      <t>キュウドウジョウ</t>
    </rPh>
    <phoneticPr fontId="2"/>
  </si>
  <si>
    <t>和服</t>
    <rPh sb="0" eb="2">
      <t>ワフク</t>
    </rPh>
    <phoneticPr fontId="2"/>
  </si>
  <si>
    <t>栄区本郷ふじやま公園弓道場</t>
    <rPh sb="0" eb="2">
      <t>サカエク</t>
    </rPh>
    <rPh sb="2" eb="4">
      <t>ホンゴウ</t>
    </rPh>
    <rPh sb="8" eb="10">
      <t>コウエン</t>
    </rPh>
    <rPh sb="10" eb="13">
      <t>キュウドウジョウ</t>
    </rPh>
    <phoneticPr fontId="2"/>
  </si>
  <si>
    <t>佐々木　豊</t>
    <rPh sb="0" eb="3">
      <t>ササキ</t>
    </rPh>
    <rPh sb="4" eb="5">
      <t>ユタカ</t>
    </rPh>
    <phoneticPr fontId="2"/>
  </si>
  <si>
    <t>メール：sasaki915317@gmail.com</t>
    <phoneticPr fontId="2"/>
  </si>
  <si>
    <t>　皆様にはいつも神奈川県弓道連盟にご協力いただきありがとうございます。さて下記により四段講習会を行いますので、貴道場の会員各位にご紹介願います。
　本年も参加人数制限は設けません。また申込手続の煩雑さを避けるため、各団体を通じての申込は継続いたします。</t>
    <rPh sb="1" eb="3">
      <t>ミナサマ</t>
    </rPh>
    <rPh sb="8" eb="12">
      <t>カナガワケン</t>
    </rPh>
    <rPh sb="12" eb="14">
      <t>キュウドウ</t>
    </rPh>
    <rPh sb="14" eb="16">
      <t>レンメイ</t>
    </rPh>
    <rPh sb="18" eb="20">
      <t>キョウリョク</t>
    </rPh>
    <rPh sb="65" eb="67">
      <t>ショウカイ</t>
    </rPh>
    <rPh sb="67" eb="68">
      <t>ネガ</t>
    </rPh>
    <rPh sb="74" eb="76">
      <t>ホンネン</t>
    </rPh>
    <rPh sb="77" eb="79">
      <t>サンカ</t>
    </rPh>
    <rPh sb="79" eb="81">
      <t>ニンズウ</t>
    </rPh>
    <rPh sb="81" eb="83">
      <t>セイゲン</t>
    </rPh>
    <rPh sb="84" eb="85">
      <t>モウ</t>
    </rPh>
    <rPh sb="92" eb="94">
      <t>モウシコミ</t>
    </rPh>
    <rPh sb="94" eb="96">
      <t>テツヅキ</t>
    </rPh>
    <rPh sb="97" eb="99">
      <t>ハンザツ</t>
    </rPh>
    <rPh sb="101" eb="102">
      <t>サ</t>
    </rPh>
    <rPh sb="107" eb="110">
      <t>カクダンタイ</t>
    </rPh>
    <rPh sb="111" eb="112">
      <t>ツウ</t>
    </rPh>
    <rPh sb="115" eb="117">
      <t>モウシコミ</t>
    </rPh>
    <rPh sb="118" eb="120">
      <t>ケイゾク</t>
    </rPh>
    <phoneticPr fontId="2"/>
  </si>
  <si>
    <t>（本年も人数制限は設けません。）</t>
    <rPh sb="1" eb="3">
      <t>ホンネン</t>
    </rPh>
    <rPh sb="4" eb="6">
      <t>ニンズウ</t>
    </rPh>
    <rPh sb="6" eb="8">
      <t>セイゲン</t>
    </rPh>
    <rPh sb="9" eb="10">
      <t>モウ</t>
    </rPh>
    <phoneticPr fontId="2"/>
  </si>
  <si>
    <t>　皆様にはいつも神奈川県弓道連盟にご協力いただきありがとうございます。さて下記により五段講習会を行いますので、貴道場の会員各位にご紹介願います。
　本年も参加人数制限は設けません。また申込手続の煩雑さを避けるため、各団体を通じての申込は継続いたします。</t>
    <rPh sb="1" eb="3">
      <t>ミナサマ</t>
    </rPh>
    <rPh sb="8" eb="12">
      <t>カナガワケン</t>
    </rPh>
    <rPh sb="12" eb="14">
      <t>キュウドウ</t>
    </rPh>
    <rPh sb="14" eb="16">
      <t>レンメイ</t>
    </rPh>
    <rPh sb="18" eb="20">
      <t>キョウリョク</t>
    </rPh>
    <rPh sb="42" eb="43">
      <t>5</t>
    </rPh>
    <rPh sb="65" eb="67">
      <t>ショウカイ</t>
    </rPh>
    <rPh sb="67" eb="68">
      <t>ネガ</t>
    </rPh>
    <rPh sb="74" eb="76">
      <t>ホンネン</t>
    </rPh>
    <rPh sb="77" eb="79">
      <t>サンカ</t>
    </rPh>
    <rPh sb="79" eb="81">
      <t>ニンズウ</t>
    </rPh>
    <rPh sb="81" eb="83">
      <t>セイゲン</t>
    </rPh>
    <rPh sb="84" eb="85">
      <t>モウ</t>
    </rPh>
    <rPh sb="92" eb="94">
      <t>モウシコミ</t>
    </rPh>
    <rPh sb="94" eb="96">
      <t>テツヅキ</t>
    </rPh>
    <rPh sb="97" eb="99">
      <t>ハンザツ</t>
    </rPh>
    <rPh sb="101" eb="102">
      <t>サ</t>
    </rPh>
    <rPh sb="107" eb="110">
      <t>カクダンタイ</t>
    </rPh>
    <rPh sb="111" eb="112">
      <t>ツウ</t>
    </rPh>
    <rPh sb="115" eb="117">
      <t>モウシコミ</t>
    </rPh>
    <rPh sb="118" eb="120">
      <t>ケイゾク</t>
    </rPh>
    <phoneticPr fontId="2"/>
  </si>
  <si>
    <t>令和６年７月７日（日）　　９時３０分開始</t>
    <rPh sb="0" eb="2">
      <t>レイワ</t>
    </rPh>
    <phoneticPr fontId="2"/>
  </si>
  <si>
    <t>令和６年６月３０日（日）　　９時３０分開始</t>
    <phoneticPr fontId="2"/>
  </si>
  <si>
    <t>藤沢秩父宮記念体育館弓道場</t>
    <rPh sb="0" eb="2">
      <t>フジサワ</t>
    </rPh>
    <rPh sb="2" eb="5">
      <t>チチブノミヤ</t>
    </rPh>
    <rPh sb="5" eb="7">
      <t>キネン</t>
    </rPh>
    <rPh sb="7" eb="10">
      <t>タイイクカン</t>
    </rPh>
    <rPh sb="10" eb="13">
      <t>キュウドウジョウ</t>
    </rPh>
    <phoneticPr fontId="2"/>
  </si>
  <si>
    <t>令和６年６月１６日（日）　　９時３０分開始</t>
    <phoneticPr fontId="2"/>
  </si>
  <si>
    <t>令和６年度 第２回川崎・横浜地区四段講習会</t>
    <rPh sb="0" eb="2">
      <t>レイワ</t>
    </rPh>
    <rPh sb="3" eb="5">
      <t>ネンド</t>
    </rPh>
    <rPh sb="5" eb="7">
      <t>ヘイネンド</t>
    </rPh>
    <rPh sb="6" eb="7">
      <t>ダイ</t>
    </rPh>
    <rPh sb="8" eb="9">
      <t>カイ</t>
    </rPh>
    <rPh sb="9" eb="11">
      <t>カワサキ</t>
    </rPh>
    <rPh sb="12" eb="14">
      <t>ヨコハマ</t>
    </rPh>
    <phoneticPr fontId="2"/>
  </si>
  <si>
    <t>渥美　聡子</t>
  </si>
  <si>
    <t>メール：atsumi@mac.com</t>
    <phoneticPr fontId="2"/>
  </si>
  <si>
    <t>６月２４日（月）～６月２６日（水）【受付前の送信禁止・締切厳守】</t>
    <rPh sb="6" eb="7">
      <t>ツキ</t>
    </rPh>
    <rPh sb="10" eb="11">
      <t>ガツ</t>
    </rPh>
    <rPh sb="13" eb="14">
      <t>ニチ</t>
    </rPh>
    <rPh sb="15" eb="16">
      <t>スイ</t>
    </rPh>
    <rPh sb="18" eb="20">
      <t>ウケツケ</t>
    </rPh>
    <rPh sb="20" eb="21">
      <t>マエ</t>
    </rPh>
    <rPh sb="22" eb="24">
      <t>ソウシン</t>
    </rPh>
    <rPh sb="24" eb="26">
      <t>キンシ</t>
    </rPh>
    <rPh sb="27" eb="29">
      <t>シメキリ</t>
    </rPh>
    <rPh sb="29" eb="31">
      <t>ゲンシュ</t>
    </rPh>
    <phoneticPr fontId="2"/>
  </si>
  <si>
    <t>６月１７日（月）～６月１９日（水）【受付前の送信禁止・締切厳守】</t>
    <phoneticPr fontId="2"/>
  </si>
  <si>
    <t>６月３日（月）～６月５日（水）【受付前の送信禁止・締切厳守】</t>
    <phoneticPr fontId="2"/>
  </si>
  <si>
    <t>衣笠 康子 教士　・　山口 治 教士</t>
    <rPh sb="0" eb="2">
      <t>キヌガサ</t>
    </rPh>
    <rPh sb="3" eb="5">
      <t>ヤスコ</t>
    </rPh>
    <rPh sb="6" eb="8">
      <t>キョウシ</t>
    </rPh>
    <rPh sb="11" eb="13">
      <t>ヤマグチ</t>
    </rPh>
    <rPh sb="14" eb="15">
      <t>オサム</t>
    </rPh>
    <rPh sb="16" eb="18">
      <t>キョウシ</t>
    </rPh>
    <phoneticPr fontId="2"/>
  </si>
  <si>
    <t>小竹 晴美 教士　・　宇佐美 洋佑 教士</t>
    <rPh sb="0" eb="2">
      <t>オダケ</t>
    </rPh>
    <rPh sb="3" eb="5">
      <t>ハルミ</t>
    </rPh>
    <rPh sb="6" eb="8">
      <t>キョウシ</t>
    </rPh>
    <rPh sb="11" eb="14">
      <t>ウサミ</t>
    </rPh>
    <rPh sb="15" eb="17">
      <t>ヨウスケ</t>
    </rPh>
    <rPh sb="18" eb="20">
      <t>キョウシ</t>
    </rPh>
    <phoneticPr fontId="2"/>
  </si>
  <si>
    <t>三澤 京子 教士　・　古郡 健 教士</t>
    <rPh sb="0" eb="2">
      <t>ミサワ</t>
    </rPh>
    <rPh sb="3" eb="5">
      <t>キョウコ</t>
    </rPh>
    <rPh sb="6" eb="8">
      <t>キョウシ</t>
    </rPh>
    <rPh sb="11" eb="13">
      <t>フルゴオリ</t>
    </rPh>
    <rPh sb="14" eb="15">
      <t>ケン</t>
    </rPh>
    <rPh sb="16" eb="18">
      <t>キョウシ</t>
    </rPh>
    <phoneticPr fontId="2"/>
  </si>
  <si>
    <t>鈴木 克己 教士　・　 寺平 君代 教士</t>
    <rPh sb="0" eb="2">
      <t>スズキ</t>
    </rPh>
    <rPh sb="3" eb="5">
      <t>カツミ</t>
    </rPh>
    <rPh sb="6" eb="8">
      <t>キョウシ</t>
    </rPh>
    <rPh sb="12" eb="14">
      <t>テラダイラ</t>
    </rPh>
    <rPh sb="15" eb="17">
      <t>キミヨ</t>
    </rPh>
    <rPh sb="18" eb="20">
      <t>キョウシ</t>
    </rPh>
    <phoneticPr fontId="2"/>
  </si>
  <si>
    <t>細田 悦朗 教士　・　木倉 順子 教士</t>
    <rPh sb="0" eb="2">
      <t>ホソダ</t>
    </rPh>
    <rPh sb="3" eb="5">
      <t>エツロウ</t>
    </rPh>
    <rPh sb="6" eb="8">
      <t>キョウシ</t>
    </rPh>
    <rPh sb="11" eb="13">
      <t>キクラ</t>
    </rPh>
    <rPh sb="14" eb="16">
      <t>ヨリコ</t>
    </rPh>
    <rPh sb="17" eb="19">
      <t>キョウシ</t>
    </rPh>
    <phoneticPr fontId="2"/>
  </si>
  <si>
    <t>高橋 和貴 教士　・　田中 千穂 教士</t>
    <rPh sb="0" eb="2">
      <t>タカハシ</t>
    </rPh>
    <rPh sb="3" eb="5">
      <t>カズタカ</t>
    </rPh>
    <rPh sb="6" eb="8">
      <t>キョウシ</t>
    </rPh>
    <rPh sb="11" eb="13">
      <t>タナカ</t>
    </rPh>
    <rPh sb="14" eb="16">
      <t>チホ</t>
    </rPh>
    <rPh sb="17" eb="19">
      <t>キョウシ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</si>
</sst>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indexed="8"/>
      <name val="ＭＳ Ｐ明朝"/>
      <family val="1"/>
      <charset val="128"/>
    </font>
    <font>
      <sz val="11"/>
      <color indexed="8"/>
      <name val="ＭＳ Ｐゴシック"/>
      <family val="3"/>
      <charset val="128"/>
    </font>
    <font>
      <b/>
      <sz val="18"/>
      <color indexed="8"/>
      <name val="ＭＳ Ｐ明朝"/>
      <family val="1"/>
      <charset val="128"/>
    </font>
    <font>
      <sz val="11"/>
      <color theme="1"/>
      <name val="ＭＳ Ｐゴシック"/>
      <family val="3"/>
      <charset val="128"/>
      <scheme val="minor"/>
    </font>
    <font>
      <b/>
      <sz val="14"/>
      <color rgb="FFFF0000"/>
      <name val="ＭＳ Ｐ明朝"/>
      <family val="1"/>
      <charset val="128"/>
    </font>
    <font>
      <sz val="14"/>
      <name val="ＭＳ Ｐ明朝"/>
      <family val="1"/>
      <charset val="128"/>
    </font>
    <font>
      <b/>
      <sz val="18"/>
      <name val="ＭＳ Ｐ明朝"/>
      <family val="1"/>
      <charset val="128"/>
    </font>
    <font>
      <sz val="11"/>
      <color theme="1"/>
      <name val="ＭＳ Ｐゴシック"/>
      <family val="2"/>
      <scheme val="minor"/>
    </font>
    <font>
      <sz val="14"/>
      <color rgb="FFFF0000"/>
      <name val="ＭＳ Ｐ明朝"/>
      <family val="1"/>
      <charset val="128"/>
    </font>
  </fonts>
  <fills count="2">
    <fill>
      <patternFill patternType="none"/>
    </fill>
    <fill>
      <patternFill patternType="gray125"/>
    </fill>
  </fills>
  <borders count="1">
    <border>
      <left/>
      <right/>
      <top/>
      <bottom/>
      <diagonal/>
    </border>
  </borders>
  <cellStyleXfs count="5">
    <xf numFmtId="0" fontId="0" fillId="0" borderId="0"/>
    <xf numFmtId="0" fontId="6" fillId="0" borderId="0">
      <alignment vertical="center"/>
    </xf>
    <xf numFmtId="0" fontId="4" fillId="0" borderId="0">
      <alignment vertical="center"/>
    </xf>
    <xf numFmtId="0" fontId="10" fillId="0" borderId="0"/>
    <xf numFmtId="0" fontId="1" fillId="0" borderId="0">
      <alignment vertical="center"/>
    </xf>
  </cellStyleXfs>
  <cellXfs count="23">
    <xf numFmtId="0" fontId="0" fillId="0" borderId="0" xfId="0"/>
    <xf numFmtId="0" fontId="3" fillId="0" borderId="0" xfId="1" applyFont="1">
      <alignment vertical="center"/>
    </xf>
    <xf numFmtId="0" fontId="3" fillId="0" borderId="0" xfId="1" applyFont="1" applyAlignment="1">
      <alignment horizontal="justify" vertical="center"/>
    </xf>
    <xf numFmtId="0" fontId="3" fillId="0" borderId="0" xfId="1" applyFont="1" applyAlignment="1">
      <alignment horizontal="distributed" vertical="center"/>
    </xf>
    <xf numFmtId="0" fontId="3" fillId="0" borderId="0" xfId="1" applyFont="1" applyAlignment="1">
      <alignment horizontal="right" vertical="center"/>
    </xf>
    <xf numFmtId="0" fontId="3" fillId="0" borderId="0" xfId="1" applyFont="1" applyAlignment="1">
      <alignment horizontal="left" vertical="center"/>
    </xf>
    <xf numFmtId="176" fontId="3" fillId="0" borderId="0" xfId="1" applyNumberFormat="1" applyFont="1" applyAlignment="1">
      <alignment horizontal="right" vertical="center"/>
    </xf>
    <xf numFmtId="176" fontId="3" fillId="0" borderId="0" xfId="1" applyNumberFormat="1" applyFont="1">
      <alignment vertical="center"/>
    </xf>
    <xf numFmtId="0" fontId="5" fillId="0" borderId="0" xfId="1" applyFont="1" applyAlignment="1">
      <alignment horizontal="centerContinuous" vertical="center"/>
    </xf>
    <xf numFmtId="0" fontId="5" fillId="0" borderId="0" xfId="1" applyFont="1">
      <alignment vertical="center"/>
    </xf>
    <xf numFmtId="0" fontId="8" fillId="0" borderId="0" xfId="1" applyFont="1" applyAlignment="1">
      <alignment horizontal="center" vertical="center"/>
    </xf>
    <xf numFmtId="0" fontId="9" fillId="0" borderId="0" xfId="1" applyFont="1" applyAlignment="1">
      <alignment horizontal="centerContinuous" vertical="center"/>
    </xf>
    <xf numFmtId="0" fontId="8" fillId="0" borderId="0" xfId="1" applyFont="1" applyAlignment="1">
      <alignment horizontal="justify" vertical="center"/>
    </xf>
    <xf numFmtId="0" fontId="8" fillId="0" borderId="0" xfId="1" applyFont="1">
      <alignment vertical="center"/>
    </xf>
    <xf numFmtId="0" fontId="3" fillId="0" borderId="0" xfId="1" applyFont="1" applyAlignment="1">
      <alignment vertical="distributed" wrapText="1"/>
    </xf>
    <xf numFmtId="0" fontId="3" fillId="0" borderId="0" xfId="1" applyFont="1" applyAlignment="1">
      <alignment horizontal="center" vertical="center"/>
    </xf>
    <xf numFmtId="0" fontId="7" fillId="0" borderId="0" xfId="1" applyFont="1" applyAlignment="1">
      <alignment horizontal="justify" vertical="center"/>
    </xf>
    <xf numFmtId="0" fontId="3" fillId="0" borderId="0" xfId="1" applyFont="1" applyAlignment="1">
      <alignment horizontal="distributed" vertical="center" indent="1"/>
    </xf>
    <xf numFmtId="0" fontId="3" fillId="0" borderId="0" xfId="1" applyFont="1" applyAlignment="1">
      <alignment horizontal="left" vertical="center" shrinkToFit="1"/>
    </xf>
    <xf numFmtId="0" fontId="7" fillId="0" borderId="0" xfId="1" applyFont="1" applyAlignment="1">
      <alignment horizontal="left" vertical="center"/>
    </xf>
    <xf numFmtId="0" fontId="11" fillId="0" borderId="0" xfId="1" applyFont="1" applyAlignment="1">
      <alignment horizontal="justify" vertical="center"/>
    </xf>
    <xf numFmtId="0" fontId="3" fillId="0" borderId="0" xfId="1" applyFont="1" applyAlignment="1">
      <alignment horizontal="left" vertical="distributed" wrapText="1"/>
    </xf>
    <xf numFmtId="0" fontId="8" fillId="0" borderId="0" xfId="1" applyFont="1" applyAlignment="1">
      <alignment horizontal="left" vertical="distributed" wrapText="1"/>
    </xf>
  </cellXfs>
  <cellStyles count="5">
    <cellStyle name="標準" xfId="0" builtinId="0"/>
    <cellStyle name="標準 2" xfId="1" xr:uid="{00000000-0005-0000-0000-000001000000}"/>
    <cellStyle name="標準 3" xfId="2" xr:uid="{00000000-0005-0000-0000-000002000000}"/>
    <cellStyle name="標準 3 2" xfId="3" xr:uid="{30AFB615-2E7D-4579-BC7A-135518771C50}"/>
    <cellStyle name="標準 4" xfId="4" xr:uid="{6F18F962-274B-4452-8BA5-FDDE6A11B81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I24"/>
  <sheetViews>
    <sheetView view="pageBreakPreview" zoomScaleNormal="100" zoomScaleSheetLayoutView="100" workbookViewId="0">
      <selection activeCell="D2" sqref="D2"/>
    </sheetView>
  </sheetViews>
  <sheetFormatPr defaultColWidth="9" defaultRowHeight="16.5" x14ac:dyDescent="0.2"/>
  <cols>
    <col min="1" max="1" width="5.7265625" style="15" customWidth="1"/>
    <col min="2" max="2" width="11.26953125" style="3" customWidth="1"/>
    <col min="3" max="3" width="2.7265625" style="3" customWidth="1"/>
    <col min="4" max="4" width="70.54296875" style="1" customWidth="1"/>
    <col min="5" max="5" width="4.453125" style="1" customWidth="1"/>
    <col min="6" max="16384" width="9" style="1"/>
  </cols>
  <sheetData>
    <row r="1" spans="1:8" ht="30" customHeight="1" x14ac:dyDescent="0.2">
      <c r="D1" s="6">
        <v>45431</v>
      </c>
      <c r="E1" s="7"/>
    </row>
    <row r="2" spans="1:8" ht="30" customHeight="1" x14ac:dyDescent="0.2">
      <c r="A2" s="5" t="str">
        <f>MID($A$4,10,7)&amp;"道場殿"</f>
        <v>川崎・横浜地区道場殿</v>
      </c>
    </row>
    <row r="3" spans="1:8" ht="30" customHeight="1" x14ac:dyDescent="0.2">
      <c r="D3" s="4" t="s">
        <v>16</v>
      </c>
      <c r="E3" s="4"/>
    </row>
    <row r="4" spans="1:8" ht="68" customHeight="1" x14ac:dyDescent="0.2">
      <c r="A4" s="8" t="s">
        <v>34</v>
      </c>
      <c r="B4" s="8"/>
      <c r="C4" s="8"/>
      <c r="D4" s="8"/>
      <c r="E4" s="8"/>
    </row>
    <row r="5" spans="1:8" ht="90" customHeight="1" x14ac:dyDescent="0.2">
      <c r="A5" s="21" t="s">
        <v>27</v>
      </c>
      <c r="B5" s="21"/>
      <c r="C5" s="21"/>
      <c r="D5" s="21"/>
      <c r="E5" s="14"/>
    </row>
    <row r="6" spans="1:8" ht="16" customHeight="1" x14ac:dyDescent="0.2"/>
    <row r="7" spans="1:8" ht="22.5" customHeight="1" x14ac:dyDescent="0.2">
      <c r="A7" s="15">
        <v>1</v>
      </c>
      <c r="B7" s="3" t="s">
        <v>11</v>
      </c>
      <c r="D7" s="2" t="s">
        <v>30</v>
      </c>
    </row>
    <row r="8" spans="1:8" ht="22.5" customHeight="1" x14ac:dyDescent="0.2">
      <c r="A8" s="15">
        <v>2</v>
      </c>
      <c r="B8" s="3" t="s">
        <v>10</v>
      </c>
      <c r="D8" s="2" t="s">
        <v>24</v>
      </c>
    </row>
    <row r="9" spans="1:8" ht="22.5" customHeight="1" x14ac:dyDescent="0.2">
      <c r="A9" s="15">
        <v>3</v>
      </c>
      <c r="B9" s="3" t="s">
        <v>9</v>
      </c>
      <c r="D9" s="2" t="s">
        <v>40</v>
      </c>
      <c r="H9" s="16"/>
    </row>
    <row r="10" spans="1:8" ht="22.5" customHeight="1" x14ac:dyDescent="0.2">
      <c r="A10" s="15">
        <v>4</v>
      </c>
      <c r="B10" s="3" t="s">
        <v>8</v>
      </c>
      <c r="D10" s="2" t="str">
        <f>"参加者の中、"&amp;D8&amp;"会員"</f>
        <v>参加者の中、栄区本郷ふじやま公園弓道場会員</v>
      </c>
    </row>
    <row r="11" spans="1:8" ht="22.5" customHeight="1" x14ac:dyDescent="0.2">
      <c r="A11" s="15">
        <v>5</v>
      </c>
      <c r="B11" s="3" t="s">
        <v>7</v>
      </c>
      <c r="D11" s="2" t="s">
        <v>6</v>
      </c>
    </row>
    <row r="12" spans="1:8" ht="22.5" customHeight="1" x14ac:dyDescent="0.2">
      <c r="A12" s="15">
        <v>6</v>
      </c>
      <c r="B12" s="3" t="s">
        <v>5</v>
      </c>
      <c r="D12" s="2" t="s">
        <v>17</v>
      </c>
    </row>
    <row r="13" spans="1:8" ht="22.5" customHeight="1" x14ac:dyDescent="0.2">
      <c r="A13" s="15">
        <v>7</v>
      </c>
      <c r="B13" s="3" t="s">
        <v>4</v>
      </c>
      <c r="D13" s="1" t="str">
        <f>MID(A4,10,9)&amp;"受有者"</f>
        <v>川崎・横浜地区四段受有者</v>
      </c>
    </row>
    <row r="14" spans="1:8" ht="22.5" customHeight="1" x14ac:dyDescent="0.2">
      <c r="D14" s="18" t="str">
        <f>"他地区からの参加は地区長に相談のこと。但し"&amp;MID(A4,10,7)&amp;"を優先する。"</f>
        <v>他地区からの参加は地区長に相談のこと。但し川崎・横浜地区を優先する。</v>
      </c>
    </row>
    <row r="15" spans="1:8" ht="22.5" customHeight="1" x14ac:dyDescent="0.2">
      <c r="A15" s="15">
        <v>8</v>
      </c>
      <c r="B15" s="3" t="s">
        <v>3</v>
      </c>
      <c r="D15" s="2" t="s">
        <v>19</v>
      </c>
    </row>
    <row r="16" spans="1:8" ht="22.5" customHeight="1" x14ac:dyDescent="0.2">
      <c r="D16" s="2" t="str">
        <f>"①所属　②氏名（"&amp;MID($A$4,17,2)&amp;"取得日） を明記の上、メールにて申し込む"</f>
        <v>①所属　②氏名（四段取得日） を明記の上、メールにて申し込む</v>
      </c>
    </row>
    <row r="17" spans="1:9" ht="22.5" customHeight="1" x14ac:dyDescent="0.2">
      <c r="D17" s="2" t="str">
        <f>"件名は「"&amp;RIGHT(A4,15)&amp;"申込」とする"</f>
        <v>件名は「第２回川崎・横浜地区四段講習会申込」とする</v>
      </c>
    </row>
    <row r="18" spans="1:9" ht="22.5" customHeight="1" x14ac:dyDescent="0.2">
      <c r="D18" s="2" t="s">
        <v>28</v>
      </c>
    </row>
    <row r="19" spans="1:9" ht="22.5" customHeight="1" x14ac:dyDescent="0.2">
      <c r="A19" s="15">
        <v>9</v>
      </c>
      <c r="B19" s="3" t="s">
        <v>13</v>
      </c>
      <c r="D19" s="16" t="s">
        <v>37</v>
      </c>
    </row>
    <row r="20" spans="1:9" ht="22.5" customHeight="1" x14ac:dyDescent="0.2">
      <c r="D20" s="2" t="s">
        <v>2</v>
      </c>
    </row>
    <row r="21" spans="1:9" ht="22.5" customHeight="1" x14ac:dyDescent="0.2">
      <c r="A21" s="15">
        <v>10</v>
      </c>
      <c r="B21" s="3" t="s">
        <v>1</v>
      </c>
      <c r="D21" s="1" t="s">
        <v>21</v>
      </c>
      <c r="I21" s="2"/>
    </row>
    <row r="22" spans="1:9" ht="22.5" customHeight="1" x14ac:dyDescent="0.2">
      <c r="B22" s="17"/>
      <c r="C22" s="17"/>
      <c r="D22" s="5" t="s">
        <v>20</v>
      </c>
    </row>
    <row r="23" spans="1:9" ht="22.5" customHeight="1" x14ac:dyDescent="0.2">
      <c r="D23" s="2"/>
    </row>
    <row r="24" spans="1:9" ht="22.5" customHeight="1" x14ac:dyDescent="0.2"/>
  </sheetData>
  <mergeCells count="1">
    <mergeCell ref="A5:D5"/>
  </mergeCells>
  <phoneticPr fontId="2"/>
  <pageMargins left="0.7" right="0.47" top="0.59" bottom="0.59"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A1:I24"/>
  <sheetViews>
    <sheetView view="pageBreakPreview" zoomScaleNormal="100" zoomScaleSheetLayoutView="100" workbookViewId="0">
      <selection activeCell="D10" sqref="D10"/>
    </sheetView>
  </sheetViews>
  <sheetFormatPr defaultColWidth="9" defaultRowHeight="16.5" x14ac:dyDescent="0.2"/>
  <cols>
    <col min="1" max="1" width="5.7265625" style="15" customWidth="1"/>
    <col min="2" max="2" width="11.26953125" style="3" customWidth="1"/>
    <col min="3" max="3" width="3.36328125" style="3" customWidth="1"/>
    <col min="4" max="4" width="70.08984375" style="1" customWidth="1"/>
    <col min="5" max="5" width="4.453125" style="1" customWidth="1"/>
    <col min="6" max="16384" width="9" style="1"/>
  </cols>
  <sheetData>
    <row r="1" spans="1:5" ht="30.5" customHeight="1" x14ac:dyDescent="0.2">
      <c r="D1" s="7">
        <f>'川崎・横浜四段講習会2024-1'!$D$1</f>
        <v>45431</v>
      </c>
      <c r="E1" s="7"/>
    </row>
    <row r="2" spans="1:5" ht="30.5" customHeight="1" x14ac:dyDescent="0.2">
      <c r="A2" s="5" t="str">
        <f>MID($A$4,10,4)&amp;"道場殿"</f>
        <v>湘南地区道場殿</v>
      </c>
    </row>
    <row r="3" spans="1:5" ht="30.5" customHeight="1" x14ac:dyDescent="0.2">
      <c r="D3" s="4" t="s">
        <v>12</v>
      </c>
    </row>
    <row r="4" spans="1:5" ht="67.5" customHeight="1" x14ac:dyDescent="0.2">
      <c r="A4" s="8" t="str">
        <f>LEFT('川崎・横浜四段講習会2024-1'!A4:E4,9)&amp;"湘南地区四段講習会"</f>
        <v>令和６年度 第２回湘南地区四段講習会</v>
      </c>
      <c r="B4" s="8"/>
      <c r="C4" s="8"/>
      <c r="D4" s="8"/>
      <c r="E4" s="8"/>
    </row>
    <row r="5" spans="1:5" ht="90" customHeight="1" x14ac:dyDescent="0.2">
      <c r="A5" s="21" t="str">
        <f>'川崎・横浜四段講習会2024-1'!$A$5</f>
        <v>　皆様にはいつも神奈川県弓道連盟にご協力いただきありがとうございます。さて下記により四段講習会を行いますので、貴道場の会員各位にご紹介願います。
　本年も参加人数制限は設けません。また申込手続の煩雑さを避けるため、各団体を通じての申込は継続いたします。</v>
      </c>
      <c r="B5" s="21"/>
      <c r="C5" s="21"/>
      <c r="D5" s="21"/>
      <c r="E5" s="14"/>
    </row>
    <row r="6" spans="1:5" ht="22.5" customHeight="1" x14ac:dyDescent="0.2"/>
    <row r="7" spans="1:5" ht="22.5" customHeight="1" x14ac:dyDescent="0.2">
      <c r="A7" s="15">
        <v>1</v>
      </c>
      <c r="B7" s="3" t="s">
        <v>11</v>
      </c>
      <c r="D7" s="2" t="s">
        <v>31</v>
      </c>
    </row>
    <row r="8" spans="1:5" ht="22.5" customHeight="1" x14ac:dyDescent="0.2">
      <c r="A8" s="15">
        <v>2</v>
      </c>
      <c r="B8" s="3" t="s">
        <v>10</v>
      </c>
      <c r="D8" s="2" t="s">
        <v>32</v>
      </c>
    </row>
    <row r="9" spans="1:5" ht="22.5" customHeight="1" x14ac:dyDescent="0.2">
      <c r="A9" s="15">
        <v>3</v>
      </c>
      <c r="B9" s="3" t="s">
        <v>9</v>
      </c>
      <c r="D9" s="2" t="s">
        <v>41</v>
      </c>
    </row>
    <row r="10" spans="1:5" ht="22.5" customHeight="1" x14ac:dyDescent="0.2">
      <c r="A10" s="15">
        <v>4</v>
      </c>
      <c r="B10" s="3" t="s">
        <v>8</v>
      </c>
      <c r="D10" s="2" t="str">
        <f>"参加者の中、"&amp;D8&amp;"会員"</f>
        <v>参加者の中、藤沢秩父宮記念体育館弓道場会員</v>
      </c>
    </row>
    <row r="11" spans="1:5" ht="22.5" customHeight="1" x14ac:dyDescent="0.2">
      <c r="A11" s="15">
        <v>5</v>
      </c>
      <c r="B11" s="3" t="s">
        <v>7</v>
      </c>
      <c r="D11" s="2" t="s">
        <v>6</v>
      </c>
    </row>
    <row r="12" spans="1:5" ht="22.5" customHeight="1" x14ac:dyDescent="0.2">
      <c r="A12" s="15">
        <v>6</v>
      </c>
      <c r="B12" s="3" t="s">
        <v>5</v>
      </c>
      <c r="D12" s="2" t="str">
        <f>'川崎・横浜四段講習会2024-1'!$D$12</f>
        <v>１,０００円（当日払い）</v>
      </c>
    </row>
    <row r="13" spans="1:5" ht="22.5" customHeight="1" x14ac:dyDescent="0.2">
      <c r="A13" s="15">
        <v>7</v>
      </c>
      <c r="B13" s="3" t="s">
        <v>4</v>
      </c>
      <c r="D13" s="1" t="str">
        <f>MID(A4,10,6)&amp;"受有者"</f>
        <v>湘南地区四段受有者</v>
      </c>
    </row>
    <row r="14" spans="1:5" ht="22.5" customHeight="1" x14ac:dyDescent="0.2">
      <c r="D14" s="18" t="str">
        <f>"他地区からの参加は地区長に相談のこと。但し"&amp;MID(A4,10,4)&amp;"を優先する。"</f>
        <v>他地区からの参加は地区長に相談のこと。但し湘南地区を優先する。</v>
      </c>
    </row>
    <row r="15" spans="1:5" ht="22.5" customHeight="1" x14ac:dyDescent="0.2">
      <c r="A15" s="15">
        <v>8</v>
      </c>
      <c r="B15" s="3" t="s">
        <v>3</v>
      </c>
      <c r="D15" s="2" t="str">
        <f>'川崎・横浜四段講習会2024-1'!D15</f>
        <v>各団体でとりまとめて申し込む。（個人からの申込は不可）</v>
      </c>
    </row>
    <row r="16" spans="1:5" ht="22.5" customHeight="1" x14ac:dyDescent="0.2">
      <c r="D16" s="2" t="str">
        <f>'川崎・横浜四段講習会2024-1'!D16</f>
        <v>①所属　②氏名（四段取得日） を明記の上、メールにて申し込む</v>
      </c>
    </row>
    <row r="17" spans="1:9" ht="22.5" customHeight="1" x14ac:dyDescent="0.2">
      <c r="D17" s="2" t="str">
        <f>"件名は「"&amp;RIGHT(A4,12)&amp;"申込」とする"</f>
        <v>件名は「第２回湘南地区四段講習会申込」とする</v>
      </c>
    </row>
    <row r="18" spans="1:9" ht="22.5" customHeight="1" x14ac:dyDescent="0.2">
      <c r="D18" s="2" t="str">
        <f>'川崎・横浜四段講習会2024-1'!D18</f>
        <v>（本年も人数制限は設けません。）</v>
      </c>
    </row>
    <row r="19" spans="1:9" ht="22.5" customHeight="1" x14ac:dyDescent="0.2">
      <c r="A19" s="15">
        <v>9</v>
      </c>
      <c r="B19" s="3" t="s">
        <v>13</v>
      </c>
      <c r="D19" s="19" t="s">
        <v>38</v>
      </c>
    </row>
    <row r="20" spans="1:9" ht="22.5" customHeight="1" x14ac:dyDescent="0.2">
      <c r="D20" s="2" t="s">
        <v>0</v>
      </c>
    </row>
    <row r="21" spans="1:9" ht="22.5" customHeight="1" x14ac:dyDescent="0.2">
      <c r="A21" s="15">
        <v>10</v>
      </c>
      <c r="B21" s="3" t="s">
        <v>1</v>
      </c>
      <c r="D21" s="2" t="s">
        <v>35</v>
      </c>
    </row>
    <row r="22" spans="1:9" ht="22.5" customHeight="1" x14ac:dyDescent="0.2">
      <c r="D22" s="1" t="s">
        <v>36</v>
      </c>
      <c r="I22" s="2"/>
    </row>
    <row r="23" spans="1:9" ht="28.5" customHeight="1" x14ac:dyDescent="0.2">
      <c r="D23" s="2"/>
    </row>
    <row r="24" spans="1:9" ht="28.5" customHeight="1" x14ac:dyDescent="0.2">
      <c r="D24" s="2"/>
    </row>
  </sheetData>
  <mergeCells count="1">
    <mergeCell ref="A5:D5"/>
  </mergeCells>
  <phoneticPr fontId="2"/>
  <pageMargins left="0.67" right="0.47" top="0.76" bottom="0.52" header="0.3" footer="0.3"/>
  <pageSetup paperSize="9" scale="9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I24"/>
  <sheetViews>
    <sheetView view="pageBreakPreview" zoomScaleNormal="100" zoomScaleSheetLayoutView="100" workbookViewId="0">
      <selection activeCell="I10" sqref="I10"/>
    </sheetView>
  </sheetViews>
  <sheetFormatPr defaultColWidth="9" defaultRowHeight="16.5" x14ac:dyDescent="0.2"/>
  <cols>
    <col min="1" max="1" width="5.7265625" style="15" customWidth="1"/>
    <col min="2" max="2" width="11.26953125" style="3" customWidth="1"/>
    <col min="3" max="3" width="3.36328125" style="3" customWidth="1"/>
    <col min="4" max="4" width="70.08984375" style="1" customWidth="1"/>
    <col min="5" max="5" width="4.453125" style="1" customWidth="1"/>
    <col min="6" max="16384" width="9" style="1"/>
  </cols>
  <sheetData>
    <row r="1" spans="1:5" ht="29.5" customHeight="1" x14ac:dyDescent="0.2">
      <c r="D1" s="7">
        <f>'川崎・横浜四段講習会2024-1'!$D$1</f>
        <v>45431</v>
      </c>
      <c r="E1" s="7"/>
    </row>
    <row r="2" spans="1:5" ht="29.5" customHeight="1" x14ac:dyDescent="0.2">
      <c r="A2" s="5" t="str">
        <f>MID($A$4,10,4)&amp;"道場殿"</f>
        <v>西湘地区道場殿</v>
      </c>
    </row>
    <row r="3" spans="1:5" ht="29.5" customHeight="1" x14ac:dyDescent="0.2">
      <c r="D3" s="4" t="s">
        <v>12</v>
      </c>
    </row>
    <row r="4" spans="1:5" ht="68" customHeight="1" x14ac:dyDescent="0.2">
      <c r="A4" s="11" t="str">
        <f>LEFT('川崎・横浜四段講習会2024-1'!A4:E4,9)&amp;"西湘地区四段講習会"</f>
        <v>令和６年度 第２回西湘地区四段講習会</v>
      </c>
      <c r="B4" s="11"/>
      <c r="C4" s="11"/>
      <c r="D4" s="11"/>
      <c r="E4" s="11"/>
    </row>
    <row r="5" spans="1:5" ht="90" customHeight="1" x14ac:dyDescent="0.2">
      <c r="A5" s="21" t="str">
        <f>'川崎・横浜四段講習会2024-1'!$A$5</f>
        <v>　皆様にはいつも神奈川県弓道連盟にご協力いただきありがとうございます。さて下記により四段講習会を行いますので、貴道場の会員各位にご紹介願います。
　本年も参加人数制限は設けません。また申込手続の煩雑さを避けるため、各団体を通じての申込は継続いたします。</v>
      </c>
      <c r="B5" s="21"/>
      <c r="C5" s="21"/>
      <c r="D5" s="21"/>
      <c r="E5" s="14"/>
    </row>
    <row r="6" spans="1:5" ht="23.5" customHeight="1" x14ac:dyDescent="0.2"/>
    <row r="7" spans="1:5" ht="22.5" customHeight="1" x14ac:dyDescent="0.2">
      <c r="A7" s="15">
        <v>1</v>
      </c>
      <c r="B7" s="3" t="s">
        <v>11</v>
      </c>
      <c r="D7" s="2" t="str">
        <f>'湘南四段講習会2024-1'!$D$7</f>
        <v>令和６年６月３０日（日）　　９時３０分開始</v>
      </c>
    </row>
    <row r="8" spans="1:5" ht="22.5" customHeight="1" x14ac:dyDescent="0.2">
      <c r="A8" s="15">
        <v>2</v>
      </c>
      <c r="B8" s="3" t="s">
        <v>10</v>
      </c>
      <c r="D8" s="2" t="s">
        <v>14</v>
      </c>
    </row>
    <row r="9" spans="1:5" ht="22.5" customHeight="1" x14ac:dyDescent="0.2">
      <c r="A9" s="15">
        <v>3</v>
      </c>
      <c r="B9" s="3" t="s">
        <v>9</v>
      </c>
      <c r="D9" s="2" t="s">
        <v>42</v>
      </c>
    </row>
    <row r="10" spans="1:5" ht="22.5" customHeight="1" x14ac:dyDescent="0.2">
      <c r="A10" s="15">
        <v>4</v>
      </c>
      <c r="B10" s="3" t="s">
        <v>8</v>
      </c>
      <c r="D10" s="2" t="str">
        <f>"参加者の中、"&amp;D8&amp;"会員"</f>
        <v>参加者の中、厚木弓道場会員</v>
      </c>
    </row>
    <row r="11" spans="1:5" ht="22.5" customHeight="1" x14ac:dyDescent="0.2">
      <c r="A11" s="15">
        <v>5</v>
      </c>
      <c r="B11" s="3" t="s">
        <v>7</v>
      </c>
      <c r="D11" s="2" t="s">
        <v>6</v>
      </c>
    </row>
    <row r="12" spans="1:5" ht="22.5" customHeight="1" x14ac:dyDescent="0.2">
      <c r="A12" s="15">
        <v>6</v>
      </c>
      <c r="B12" s="3" t="s">
        <v>5</v>
      </c>
      <c r="D12" s="2" t="str">
        <f>'川崎・横浜四段講習会2024-1'!$D$12</f>
        <v>１,０００円（当日払い）</v>
      </c>
    </row>
    <row r="13" spans="1:5" ht="22.5" customHeight="1" x14ac:dyDescent="0.2">
      <c r="A13" s="15">
        <v>7</v>
      </c>
      <c r="B13" s="3" t="s">
        <v>4</v>
      </c>
      <c r="D13" s="1" t="str">
        <f>MID(A4,10,6)&amp;"受有者"</f>
        <v>西湘地区四段受有者</v>
      </c>
    </row>
    <row r="14" spans="1:5" ht="22.5" customHeight="1" x14ac:dyDescent="0.2">
      <c r="D14" s="18" t="str">
        <f>"他地区からの参加は地区長に相談のこと。但し"&amp;MID(A4,10,4)&amp;"を優先する。"</f>
        <v>他地区からの参加は地区長に相談のこと。但し西湘地区を優先する。</v>
      </c>
    </row>
    <row r="15" spans="1:5" ht="22.5" customHeight="1" x14ac:dyDescent="0.2">
      <c r="A15" s="15">
        <v>8</v>
      </c>
      <c r="B15" s="3" t="s">
        <v>3</v>
      </c>
      <c r="D15" s="2" t="str">
        <f>'川崎・横浜四段講習会2024-1'!D15</f>
        <v>各団体でとりまとめて申し込む。（個人からの申込は不可）</v>
      </c>
    </row>
    <row r="16" spans="1:5" ht="22.5" customHeight="1" x14ac:dyDescent="0.2">
      <c r="D16" s="2" t="str">
        <f>'川崎・横浜四段講習会2024-1'!D16</f>
        <v>①所属　②氏名（四段取得日） を明記の上、メールにて申し込む</v>
      </c>
    </row>
    <row r="17" spans="1:9" ht="22.5" customHeight="1" x14ac:dyDescent="0.2">
      <c r="D17" s="2" t="str">
        <f>"件名は「"&amp;RIGHT(A4,12)&amp;"申込」とする"</f>
        <v>件名は「第２回西湘地区四段講習会申込」とする</v>
      </c>
    </row>
    <row r="18" spans="1:9" ht="22.5" customHeight="1" x14ac:dyDescent="0.2">
      <c r="D18" s="2" t="str">
        <f>'川崎・横浜四段講習会2024-1'!D18</f>
        <v>（本年も人数制限は設けません。）</v>
      </c>
    </row>
    <row r="19" spans="1:9" ht="22.5" customHeight="1" x14ac:dyDescent="0.2">
      <c r="A19" s="15">
        <v>9</v>
      </c>
      <c r="B19" s="3" t="s">
        <v>13</v>
      </c>
      <c r="D19" s="19" t="str">
        <f>'湘南四段講習会2024-1'!$D$19</f>
        <v>６月１７日（月）～６月１９日（水）【受付前の送信禁止・締切厳守】</v>
      </c>
    </row>
    <row r="20" spans="1:9" ht="22.5" customHeight="1" x14ac:dyDescent="0.2">
      <c r="D20" s="2" t="s">
        <v>0</v>
      </c>
    </row>
    <row r="21" spans="1:9" ht="22.5" customHeight="1" x14ac:dyDescent="0.2">
      <c r="A21" s="15">
        <v>10</v>
      </c>
      <c r="B21" s="3" t="s">
        <v>1</v>
      </c>
      <c r="D21" s="12" t="s">
        <v>25</v>
      </c>
    </row>
    <row r="22" spans="1:9" ht="22.5" customHeight="1" x14ac:dyDescent="0.2">
      <c r="D22" s="13" t="s">
        <v>26</v>
      </c>
      <c r="I22" s="2"/>
    </row>
    <row r="23" spans="1:9" ht="28.5" customHeight="1" x14ac:dyDescent="0.2">
      <c r="D23" s="2"/>
    </row>
    <row r="24" spans="1:9" ht="28.5" customHeight="1" x14ac:dyDescent="0.2">
      <c r="D24" s="2"/>
    </row>
  </sheetData>
  <mergeCells count="1">
    <mergeCell ref="A5:D5"/>
  </mergeCells>
  <phoneticPr fontId="2"/>
  <printOptions horizontalCentered="1"/>
  <pageMargins left="0.62992125984251968" right="0.47244094488188981" top="1.01" bottom="0.51181102362204722" header="0.31496062992125984" footer="0.31496062992125984"/>
  <pageSetup paperSize="9" orientation="portrait" verticalDpi="1200"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A599-0D6A-4D24-BB8D-9B8C89397ED3}">
  <sheetPr>
    <tabColor indexed="45"/>
    <pageSetUpPr fitToPage="1"/>
  </sheetPr>
  <dimension ref="A1:E23"/>
  <sheetViews>
    <sheetView view="pageBreakPreview" zoomScaleNormal="100" zoomScaleSheetLayoutView="100" workbookViewId="0">
      <selection activeCell="D10" sqref="D10"/>
    </sheetView>
  </sheetViews>
  <sheetFormatPr defaultColWidth="9" defaultRowHeight="16.5" x14ac:dyDescent="0.2"/>
  <cols>
    <col min="1" max="1" width="5.7265625" style="15" customWidth="1"/>
    <col min="2" max="2" width="11.26953125" style="3" customWidth="1"/>
    <col min="3" max="3" width="3.36328125" style="3" customWidth="1"/>
    <col min="4" max="4" width="70.453125" style="1" customWidth="1"/>
    <col min="5" max="5" width="4.453125" style="1" customWidth="1"/>
    <col min="6" max="16384" width="9" style="1"/>
  </cols>
  <sheetData>
    <row r="1" spans="1:5" ht="30.5" customHeight="1" x14ac:dyDescent="0.2">
      <c r="D1" s="7">
        <f>'川崎・横浜四段講習会2024-1'!$D$1</f>
        <v>45431</v>
      </c>
      <c r="E1" s="7"/>
    </row>
    <row r="2" spans="1:5" ht="30.5" customHeight="1" x14ac:dyDescent="0.2">
      <c r="A2" s="5" t="str">
        <f>MID($A$4,10,7)&amp;"道場殿"</f>
        <v>川﨑・横浜地区道場殿</v>
      </c>
    </row>
    <row r="3" spans="1:5" ht="30.5" customHeight="1" x14ac:dyDescent="0.2">
      <c r="D3" s="4" t="s">
        <v>12</v>
      </c>
    </row>
    <row r="4" spans="1:5" ht="67.5" customHeight="1" x14ac:dyDescent="0.2">
      <c r="A4" s="11" t="str">
        <f>LEFT('川崎・横浜四段講習会2024-1'!A4:E4,9)&amp;"川﨑・横浜地区五段講習会"</f>
        <v>令和６年度 第２回川﨑・横浜地区五段講習会</v>
      </c>
      <c r="B4" s="8"/>
      <c r="C4" s="8"/>
      <c r="D4" s="8"/>
      <c r="E4" s="9"/>
    </row>
    <row r="5" spans="1:5" ht="90" customHeight="1" x14ac:dyDescent="0.2">
      <c r="A5" s="21" t="s">
        <v>29</v>
      </c>
      <c r="B5" s="21"/>
      <c r="C5" s="21"/>
      <c r="D5" s="21"/>
      <c r="E5" s="10"/>
    </row>
    <row r="6" spans="1:5" ht="22.5" customHeight="1" x14ac:dyDescent="0.2"/>
    <row r="7" spans="1:5" ht="22.5" customHeight="1" x14ac:dyDescent="0.2">
      <c r="A7" s="15">
        <v>1</v>
      </c>
      <c r="B7" s="3" t="s">
        <v>11</v>
      </c>
      <c r="D7" s="2" t="s">
        <v>33</v>
      </c>
    </row>
    <row r="8" spans="1:5" ht="22.5" customHeight="1" x14ac:dyDescent="0.2">
      <c r="A8" s="15">
        <v>2</v>
      </c>
      <c r="B8" s="3" t="s">
        <v>10</v>
      </c>
      <c r="D8" s="12" t="str">
        <f>'川崎・横浜四段講習会2024-1'!$D$8</f>
        <v>栄区本郷ふじやま公園弓道場</v>
      </c>
    </row>
    <row r="9" spans="1:5" ht="22.5" customHeight="1" x14ac:dyDescent="0.2">
      <c r="A9" s="15">
        <v>3</v>
      </c>
      <c r="B9" s="3" t="s">
        <v>9</v>
      </c>
      <c r="D9" s="2" t="s">
        <v>43</v>
      </c>
    </row>
    <row r="10" spans="1:5" ht="22.5" customHeight="1" x14ac:dyDescent="0.2">
      <c r="A10" s="15">
        <v>4</v>
      </c>
      <c r="B10" s="3" t="s">
        <v>8</v>
      </c>
      <c r="D10" s="2" t="str">
        <f>"参加者の中、"&amp;D8&amp;"会員"</f>
        <v>参加者の中、栄区本郷ふじやま公園弓道場会員</v>
      </c>
    </row>
    <row r="11" spans="1:5" ht="22.5" customHeight="1" x14ac:dyDescent="0.2">
      <c r="A11" s="15">
        <v>5</v>
      </c>
      <c r="B11" s="3" t="s">
        <v>7</v>
      </c>
      <c r="D11" s="2" t="s">
        <v>6</v>
      </c>
    </row>
    <row r="12" spans="1:5" ht="22.5" customHeight="1" x14ac:dyDescent="0.2">
      <c r="A12" s="15">
        <v>6</v>
      </c>
      <c r="B12" s="3" t="s">
        <v>5</v>
      </c>
      <c r="D12" s="12" t="str">
        <f>'川崎・横浜四段講習会2024-1'!$D$12</f>
        <v>１,０００円（当日払い）</v>
      </c>
    </row>
    <row r="13" spans="1:5" ht="22.5" customHeight="1" x14ac:dyDescent="0.2">
      <c r="A13" s="15">
        <v>7</v>
      </c>
      <c r="B13" s="3" t="s">
        <v>4</v>
      </c>
      <c r="D13" s="1" t="str">
        <f>MID(A4,10,9)&amp;"受有者（限定講習受講者はご遠慮下さい）"</f>
        <v>川﨑・横浜地区五段受有者（限定講習受講者はご遠慮下さい）</v>
      </c>
    </row>
    <row r="14" spans="1:5" ht="22.5" customHeight="1" x14ac:dyDescent="0.2">
      <c r="D14" s="18" t="str">
        <f>"他地区からの参加は地区長に相談のこと。但し"&amp;MID(A4,10,7)&amp;"を優先する。"</f>
        <v>他地区からの参加は地区長に相談のこと。但し川﨑・横浜地区を優先する。</v>
      </c>
    </row>
    <row r="15" spans="1:5" ht="22.5" customHeight="1" x14ac:dyDescent="0.2">
      <c r="A15" s="15">
        <v>8</v>
      </c>
      <c r="B15" s="3" t="s">
        <v>3</v>
      </c>
      <c r="D15" s="2" t="str">
        <f>'川崎・横浜四段講習会2024-1'!D15</f>
        <v>各団体でとりまとめて申し込む。（個人からの申込は不可）</v>
      </c>
    </row>
    <row r="16" spans="1:5" ht="22.5" customHeight="1" x14ac:dyDescent="0.2">
      <c r="D16" s="2" t="str">
        <f>"①所属　②氏名（"&amp;MID($A$4,17,2)&amp;"取得日） を明記の上、メールにて申し込む"</f>
        <v>①所属　②氏名（五段取得日） を明記の上、メールにて申し込む</v>
      </c>
    </row>
    <row r="17" spans="1:4" ht="22.5" customHeight="1" x14ac:dyDescent="0.2">
      <c r="D17" s="2" t="str">
        <f>"件名は「"&amp;RIGHT(A4,15)&amp;"申込」とする"</f>
        <v>件名は「第２回川﨑・横浜地区五段講習会申込」とする</v>
      </c>
    </row>
    <row r="18" spans="1:4" ht="22.5" customHeight="1" x14ac:dyDescent="0.2">
      <c r="D18" s="2" t="str">
        <f>'川崎・横浜四段講習会2024-1'!$D$18</f>
        <v>（本年も人数制限は設けません。）</v>
      </c>
    </row>
    <row r="19" spans="1:4" ht="22.5" customHeight="1" x14ac:dyDescent="0.2">
      <c r="A19" s="15">
        <v>9</v>
      </c>
      <c r="B19" s="3" t="s">
        <v>13</v>
      </c>
      <c r="D19" s="16" t="s">
        <v>39</v>
      </c>
    </row>
    <row r="20" spans="1:4" ht="22.5" customHeight="1" x14ac:dyDescent="0.2">
      <c r="D20" s="2" t="s">
        <v>0</v>
      </c>
    </row>
    <row r="21" spans="1:4" ht="22.5" customHeight="1" x14ac:dyDescent="0.2">
      <c r="A21" s="15">
        <v>10</v>
      </c>
      <c r="B21" s="3" t="s">
        <v>15</v>
      </c>
      <c r="D21" s="2" t="str">
        <f>'川崎・横浜四段講習会2024-1'!D21</f>
        <v>伊藤　律郎</v>
      </c>
    </row>
    <row r="22" spans="1:4" ht="22.5" customHeight="1" x14ac:dyDescent="0.2">
      <c r="D22" s="2" t="str">
        <f>'川崎・横浜四段講習会2024-1'!D22</f>
        <v>メール：hirokito@m10.alpha-net.ne.jp</v>
      </c>
    </row>
    <row r="23" spans="1:4" ht="18" customHeight="1" x14ac:dyDescent="0.2">
      <c r="D23" s="2"/>
    </row>
  </sheetData>
  <mergeCells count="1">
    <mergeCell ref="A5:D5"/>
  </mergeCells>
  <phoneticPr fontId="2"/>
  <pageMargins left="0.72" right="0.47" top="1.01" bottom="0.59" header="0.3" footer="0.3"/>
  <pageSetup paperSize="9" scale="99"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C4F9-8F6A-4E4E-BEAC-538AE76EE5A4}">
  <sheetPr>
    <tabColor indexed="45"/>
    <pageSetUpPr fitToPage="1"/>
  </sheetPr>
  <dimension ref="A1:E23"/>
  <sheetViews>
    <sheetView view="pageBreakPreview" zoomScaleNormal="100" zoomScaleSheetLayoutView="100" workbookViewId="0">
      <selection activeCell="D10" sqref="D10"/>
    </sheetView>
  </sheetViews>
  <sheetFormatPr defaultColWidth="9" defaultRowHeight="16.5" x14ac:dyDescent="0.2"/>
  <cols>
    <col min="1" max="1" width="5.7265625" style="15" customWidth="1"/>
    <col min="2" max="2" width="11.26953125" style="3" customWidth="1"/>
    <col min="3" max="3" width="3.36328125" style="3" customWidth="1"/>
    <col min="4" max="4" width="71.453125" style="1" customWidth="1"/>
    <col min="5" max="5" width="4.453125" style="1" customWidth="1"/>
    <col min="6" max="16384" width="9" style="1"/>
  </cols>
  <sheetData>
    <row r="1" spans="1:5" ht="30.5" customHeight="1" x14ac:dyDescent="0.2">
      <c r="D1" s="7">
        <f>'川崎・横浜四段講習会2024-1'!$D$1</f>
        <v>45431</v>
      </c>
      <c r="E1" s="7"/>
    </row>
    <row r="2" spans="1:5" ht="30.5" customHeight="1" x14ac:dyDescent="0.2">
      <c r="A2" s="5" t="str">
        <f>MID($A$4,10,4)&amp;"道場殿"</f>
        <v>湘南地区道場殿</v>
      </c>
    </row>
    <row r="3" spans="1:5" ht="30.5" customHeight="1" x14ac:dyDescent="0.2">
      <c r="D3" s="4" t="s">
        <v>12</v>
      </c>
    </row>
    <row r="4" spans="1:5" ht="67.5" customHeight="1" x14ac:dyDescent="0.2">
      <c r="A4" s="8" t="str">
        <f>LEFT('川崎・横浜四段講習会2024-1'!A4:E4,9)&amp;"湘南地区五段講習会"</f>
        <v>令和６年度 第２回湘南地区五段講習会</v>
      </c>
      <c r="B4" s="8"/>
      <c r="C4" s="8"/>
      <c r="D4" s="8"/>
      <c r="E4" s="9"/>
    </row>
    <row r="5" spans="1:5" ht="90" customHeight="1" x14ac:dyDescent="0.2">
      <c r="A5" s="21" t="str">
        <f>'川﨑･横浜五段講習会2024-1'!$A$5</f>
        <v>　皆様にはいつも神奈川県弓道連盟にご協力いただきありがとうございます。さて下記により五段講習会を行いますので、貴道場の会員各位にご紹介願います。
　本年も参加人数制限は設けません。また申込手続の煩雑さを避けるため、各団体を通じての申込は継続いたします。</v>
      </c>
      <c r="B5" s="21"/>
      <c r="C5" s="21"/>
      <c r="D5" s="21"/>
      <c r="E5" s="10"/>
    </row>
    <row r="6" spans="1:5" ht="22.5" customHeight="1" x14ac:dyDescent="0.2"/>
    <row r="7" spans="1:5" ht="22.5" customHeight="1" x14ac:dyDescent="0.2">
      <c r="A7" s="15">
        <v>1</v>
      </c>
      <c r="B7" s="3" t="s">
        <v>11</v>
      </c>
      <c r="D7" s="2" t="str">
        <f>'川崎・横浜四段講習会2024-1'!$D$7</f>
        <v>令和６年７月７日（日）　　９時３０分開始</v>
      </c>
    </row>
    <row r="8" spans="1:5" ht="22.5" customHeight="1" x14ac:dyDescent="0.2">
      <c r="A8" s="15">
        <v>2</v>
      </c>
      <c r="B8" s="3" t="s">
        <v>10</v>
      </c>
      <c r="D8" s="2" t="s">
        <v>18</v>
      </c>
    </row>
    <row r="9" spans="1:5" ht="22.5" customHeight="1" x14ac:dyDescent="0.2">
      <c r="A9" s="15">
        <v>3</v>
      </c>
      <c r="B9" s="3" t="s">
        <v>9</v>
      </c>
      <c r="D9" s="2" t="s">
        <v>44</v>
      </c>
    </row>
    <row r="10" spans="1:5" ht="22.5" customHeight="1" x14ac:dyDescent="0.2">
      <c r="A10" s="15">
        <v>4</v>
      </c>
      <c r="B10" s="3" t="s">
        <v>8</v>
      </c>
      <c r="D10" s="2" t="str">
        <f>"参加者の中、"&amp;D8&amp;"会員"</f>
        <v>参加者の中、相模原総合体育館弓道場会員</v>
      </c>
    </row>
    <row r="11" spans="1:5" ht="22.5" customHeight="1" x14ac:dyDescent="0.2">
      <c r="A11" s="15">
        <v>5</v>
      </c>
      <c r="B11" s="3" t="s">
        <v>7</v>
      </c>
      <c r="D11" s="2" t="s">
        <v>6</v>
      </c>
    </row>
    <row r="12" spans="1:5" ht="22.5" customHeight="1" x14ac:dyDescent="0.2">
      <c r="A12" s="15">
        <v>6</v>
      </c>
      <c r="B12" s="3" t="s">
        <v>5</v>
      </c>
      <c r="D12" s="12" t="str">
        <f>'川崎・横浜四段講習会2024-1'!$D$12</f>
        <v>１,０００円（当日払い）</v>
      </c>
    </row>
    <row r="13" spans="1:5" ht="22.5" customHeight="1" x14ac:dyDescent="0.2">
      <c r="A13" s="15">
        <v>7</v>
      </c>
      <c r="B13" s="3" t="s">
        <v>4</v>
      </c>
      <c r="D13" s="1" t="str">
        <f>MID(A4,10,6)&amp;"受有者（限定講習受講者はご遠慮下さい）"</f>
        <v>湘南地区五段受有者（限定講習受講者はご遠慮下さい）</v>
      </c>
    </row>
    <row r="14" spans="1:5" ht="22.5" customHeight="1" x14ac:dyDescent="0.2">
      <c r="D14" s="18" t="str">
        <f>"他地区からの参加は地区長に相談のこと。但し"&amp;MID(A4,10,4)&amp;"を優先する。"</f>
        <v>他地区からの参加は地区長に相談のこと。但し湘南地区を優先する。</v>
      </c>
    </row>
    <row r="15" spans="1:5" ht="22.5" customHeight="1" x14ac:dyDescent="0.2">
      <c r="A15" s="15">
        <v>8</v>
      </c>
      <c r="B15" s="3" t="s">
        <v>3</v>
      </c>
      <c r="D15" s="2" t="str">
        <f>'川崎・横浜四段講習会2024-1'!D15</f>
        <v>各団体でとりまとめて申し込む。（個人からの申込は不可）</v>
      </c>
    </row>
    <row r="16" spans="1:5" ht="22.5" customHeight="1" x14ac:dyDescent="0.2">
      <c r="D16" s="2" t="str">
        <f>"①所属　②氏名（"&amp;MID($A$4,14,2)&amp;"取得日） を明記の上、メールにて申し込む"</f>
        <v>①所属　②氏名（五段取得日） を明記の上、メールにて申し込む</v>
      </c>
    </row>
    <row r="17" spans="1:4" ht="22.5" customHeight="1" x14ac:dyDescent="0.2">
      <c r="D17" s="2" t="str">
        <f>"件名は「"&amp;RIGHT(A4,12)&amp;"申込」とする"</f>
        <v>件名は「第２回湘南地区五段講習会申込」とする</v>
      </c>
    </row>
    <row r="18" spans="1:4" ht="22.5" customHeight="1" x14ac:dyDescent="0.2">
      <c r="D18" s="2" t="str">
        <f>'川崎・横浜四段講習会2024-1'!$D$18</f>
        <v>（本年も人数制限は設けません。）</v>
      </c>
    </row>
    <row r="19" spans="1:4" ht="22.5" customHeight="1" x14ac:dyDescent="0.2">
      <c r="A19" s="15">
        <v>9</v>
      </c>
      <c r="B19" s="3" t="s">
        <v>13</v>
      </c>
      <c r="D19" s="16" t="str">
        <f>'川崎・横浜四段講習会2024-1'!$D$19</f>
        <v>６月２４日（月）～６月２６日（水）【受付前の送信禁止・締切厳守】</v>
      </c>
    </row>
    <row r="20" spans="1:4" ht="22.5" customHeight="1" x14ac:dyDescent="0.2">
      <c r="D20" s="2" t="s">
        <v>0</v>
      </c>
    </row>
    <row r="21" spans="1:4" ht="22.5" customHeight="1" x14ac:dyDescent="0.2">
      <c r="A21" s="15">
        <v>10</v>
      </c>
      <c r="B21" s="3" t="s">
        <v>15</v>
      </c>
      <c r="D21" s="2" t="str">
        <f>'湘南四段講習会2024-1'!D21</f>
        <v>渥美　聡子</v>
      </c>
    </row>
    <row r="22" spans="1:4" ht="22.5" customHeight="1" x14ac:dyDescent="0.2">
      <c r="D22" s="2" t="str">
        <f>'湘南四段講習会2024-1'!D22</f>
        <v>メール：atsumi@mac.com</v>
      </c>
    </row>
    <row r="23" spans="1:4" ht="54" customHeight="1" x14ac:dyDescent="0.2">
      <c r="D23" s="20"/>
    </row>
  </sheetData>
  <mergeCells count="1">
    <mergeCell ref="A5:D5"/>
  </mergeCells>
  <phoneticPr fontId="2"/>
  <pageMargins left="0.72" right="0.47" top="0.95" bottom="0.59" header="0.3" footer="0.3"/>
  <pageSetup paperSize="9" scale="98" fitToHeight="0"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13DE-50C2-4D1B-98F6-A06BFEF1AFF5}">
  <sheetPr>
    <tabColor indexed="45"/>
    <pageSetUpPr fitToPage="1"/>
  </sheetPr>
  <dimension ref="A1:E23"/>
  <sheetViews>
    <sheetView tabSelected="1" view="pageBreakPreview" zoomScaleNormal="100" zoomScaleSheetLayoutView="100" workbookViewId="0">
      <selection activeCell="D10" sqref="D10"/>
    </sheetView>
  </sheetViews>
  <sheetFormatPr defaultColWidth="9" defaultRowHeight="16.5" x14ac:dyDescent="0.2"/>
  <cols>
    <col min="1" max="1" width="5.7265625" style="15" customWidth="1"/>
    <col min="2" max="2" width="11.26953125" style="3" customWidth="1"/>
    <col min="3" max="3" width="3.36328125" style="3" customWidth="1"/>
    <col min="4" max="4" width="70.453125" style="1" customWidth="1"/>
    <col min="5" max="5" width="4.453125" style="1" customWidth="1"/>
    <col min="6" max="16384" width="9" style="1"/>
  </cols>
  <sheetData>
    <row r="1" spans="1:5" ht="30.5" customHeight="1" x14ac:dyDescent="0.2">
      <c r="D1" s="7">
        <f>'川崎・横浜四段講習会2024-1'!$D$1</f>
        <v>45431</v>
      </c>
      <c r="E1" s="7"/>
    </row>
    <row r="2" spans="1:5" ht="30.5" customHeight="1" x14ac:dyDescent="0.2">
      <c r="A2" s="5" t="str">
        <f>MID($A$4,10,4)&amp;"道場殿"</f>
        <v>西湘地区道場殿</v>
      </c>
    </row>
    <row r="3" spans="1:5" ht="30.5" customHeight="1" x14ac:dyDescent="0.2">
      <c r="D3" s="4" t="s">
        <v>12</v>
      </c>
    </row>
    <row r="4" spans="1:5" ht="67.5" customHeight="1" x14ac:dyDescent="0.2">
      <c r="A4" s="11" t="str">
        <f>LEFT('川崎・横浜四段講習会2024-1'!A4:E4,9)&amp;"西湘地区五段講習会"</f>
        <v>令和６年度 第２回西湘地区五段講習会</v>
      </c>
      <c r="B4" s="8"/>
      <c r="C4" s="8"/>
      <c r="D4" s="8"/>
      <c r="E4" s="9"/>
    </row>
    <row r="5" spans="1:5" ht="90" customHeight="1" x14ac:dyDescent="0.2">
      <c r="A5" s="22" t="str">
        <f>'川﨑･横浜五段講習会2024-1'!$A$5</f>
        <v>　皆様にはいつも神奈川県弓道連盟にご協力いただきありがとうございます。さて下記により五段講習会を行いますので、貴道場の会員各位にご紹介願います。
　本年も参加人数制限は設けません。また申込手続の煩雑さを避けるため、各団体を通じての申込は継続いたします。</v>
      </c>
      <c r="B5" s="22"/>
      <c r="C5" s="22"/>
      <c r="D5" s="22"/>
      <c r="E5" s="10"/>
    </row>
    <row r="6" spans="1:5" ht="22" customHeight="1" x14ac:dyDescent="0.2"/>
    <row r="7" spans="1:5" ht="22.5" customHeight="1" x14ac:dyDescent="0.2">
      <c r="A7" s="15">
        <v>1</v>
      </c>
      <c r="B7" s="3" t="s">
        <v>11</v>
      </c>
      <c r="D7" s="2" t="str">
        <f>'川崎・横浜四段講習会2024-1'!$D$7</f>
        <v>令和６年７月７日（日）　　９時３０分開始</v>
      </c>
    </row>
    <row r="8" spans="1:5" ht="22.5" customHeight="1" x14ac:dyDescent="0.2">
      <c r="A8" s="15">
        <v>2</v>
      </c>
      <c r="B8" s="3" t="s">
        <v>10</v>
      </c>
      <c r="D8" s="2" t="s">
        <v>22</v>
      </c>
    </row>
    <row r="9" spans="1:5" ht="22.5" customHeight="1" x14ac:dyDescent="0.2">
      <c r="A9" s="15">
        <v>3</v>
      </c>
      <c r="B9" s="3" t="s">
        <v>9</v>
      </c>
      <c r="D9" s="2" t="s">
        <v>45</v>
      </c>
    </row>
    <row r="10" spans="1:5" ht="22.5" customHeight="1" x14ac:dyDescent="0.2">
      <c r="A10" s="15">
        <v>4</v>
      </c>
      <c r="B10" s="3" t="s">
        <v>8</v>
      </c>
      <c r="D10" s="2" t="str">
        <f>"参加者の中、"&amp;D8&amp;"会員"</f>
        <v>参加者の中、秦野市総合体育館弓道場会員</v>
      </c>
    </row>
    <row r="11" spans="1:5" ht="22.5" customHeight="1" x14ac:dyDescent="0.2">
      <c r="A11" s="15">
        <v>5</v>
      </c>
      <c r="B11" s="3" t="s">
        <v>7</v>
      </c>
      <c r="D11" s="2" t="s">
        <v>23</v>
      </c>
    </row>
    <row r="12" spans="1:5" ht="22.5" customHeight="1" x14ac:dyDescent="0.2">
      <c r="A12" s="15">
        <v>6</v>
      </c>
      <c r="B12" s="3" t="s">
        <v>5</v>
      </c>
      <c r="D12" s="2" t="str">
        <f>'川崎・横浜四段講習会2024-1'!$D$12</f>
        <v>１,０００円（当日払い）</v>
      </c>
    </row>
    <row r="13" spans="1:5" ht="22.5" customHeight="1" x14ac:dyDescent="0.2">
      <c r="A13" s="15">
        <v>7</v>
      </c>
      <c r="B13" s="3" t="s">
        <v>4</v>
      </c>
      <c r="D13" s="1" t="str">
        <f>MID(A4,10,6)&amp;"受有者（限定講習受講者はご遠慮下さい）"</f>
        <v>西湘地区五段受有者（限定講習受講者はご遠慮下さい）</v>
      </c>
    </row>
    <row r="14" spans="1:5" ht="22.5" customHeight="1" x14ac:dyDescent="0.2">
      <c r="D14" s="18" t="str">
        <f>"他地区からの参加は地区長に相談のこと。但し"&amp;MID(A4,10,4)&amp;"を優先する。"</f>
        <v>他地区からの参加は地区長に相談のこと。但し西湘地区を優先する。</v>
      </c>
    </row>
    <row r="15" spans="1:5" ht="22.5" customHeight="1" x14ac:dyDescent="0.2">
      <c r="A15" s="15">
        <v>8</v>
      </c>
      <c r="B15" s="3" t="s">
        <v>3</v>
      </c>
      <c r="D15" s="2" t="str">
        <f>'川崎・横浜四段講習会2024-1'!D15</f>
        <v>各団体でとりまとめて申し込む。（個人からの申込は不可）</v>
      </c>
    </row>
    <row r="16" spans="1:5" ht="22.5" customHeight="1" x14ac:dyDescent="0.2">
      <c r="D16" s="2" t="str">
        <f>"①所属　②氏名（"&amp;MID($A$4,14,2)&amp;"取得日） を明記の上、メールにて申し込む"</f>
        <v>①所属　②氏名（五段取得日） を明記の上、メールにて申し込む</v>
      </c>
    </row>
    <row r="17" spans="1:4" ht="22" customHeight="1" x14ac:dyDescent="0.2">
      <c r="D17" s="2" t="str">
        <f>"件名は「"&amp;RIGHT(A4,12)&amp;"申込」とする"</f>
        <v>件名は「第２回西湘地区五段講習会申込」とする</v>
      </c>
    </row>
    <row r="18" spans="1:4" ht="22.5" customHeight="1" x14ac:dyDescent="0.2">
      <c r="D18" s="2" t="str">
        <f>'川崎・横浜四段講習会2024-1'!$D$18</f>
        <v>（本年も人数制限は設けません。）</v>
      </c>
    </row>
    <row r="19" spans="1:4" ht="22.5" customHeight="1" x14ac:dyDescent="0.2">
      <c r="A19" s="15">
        <v>9</v>
      </c>
      <c r="B19" s="3" t="s">
        <v>13</v>
      </c>
      <c r="D19" s="16" t="str">
        <f>'川崎・横浜四段講習会2024-1'!$D$19</f>
        <v>６月２４日（月）～６月２６日（水）【受付前の送信禁止・締切厳守】</v>
      </c>
    </row>
    <row r="20" spans="1:4" ht="22.5" customHeight="1" x14ac:dyDescent="0.2">
      <c r="D20" s="2" t="s">
        <v>0</v>
      </c>
    </row>
    <row r="21" spans="1:4" ht="22.5" customHeight="1" x14ac:dyDescent="0.2">
      <c r="A21" s="15">
        <v>10</v>
      </c>
      <c r="B21" s="3" t="s">
        <v>15</v>
      </c>
      <c r="D21" s="2" t="str">
        <f>'西湘四段講習会2024-1'!D21</f>
        <v>佐々木　豊</v>
      </c>
    </row>
    <row r="22" spans="1:4" ht="22.5" customHeight="1" x14ac:dyDescent="0.2">
      <c r="D22" s="2" t="str">
        <f>'西湘四段講習会2024-1'!D22</f>
        <v>メール：sasaki915317@gmail.com</v>
      </c>
    </row>
    <row r="23" spans="1:4" ht="18" customHeight="1" x14ac:dyDescent="0.2">
      <c r="D23" s="2"/>
    </row>
  </sheetData>
  <mergeCells count="1">
    <mergeCell ref="A5:D5"/>
  </mergeCells>
  <phoneticPr fontId="2"/>
  <pageMargins left="0.77" right="0.45" top="0.83" bottom="0.59" header="0.3" footer="0.3"/>
  <pageSetup paperSize="9" scale="99"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川崎・横浜四段講習会2024-1</vt:lpstr>
      <vt:lpstr>湘南四段講習会2024-1</vt:lpstr>
      <vt:lpstr>西湘四段講習会2024-1</vt:lpstr>
      <vt:lpstr>川﨑･横浜五段講習会2024-1</vt:lpstr>
      <vt:lpstr>湘南五段講習会2024-1</vt:lpstr>
      <vt:lpstr>西湘五段講習会2024-1</vt:lpstr>
      <vt:lpstr>'湘南五段講習会2024-1'!Print_Area</vt:lpstr>
      <vt:lpstr>'湘南四段講習会2024-1'!Print_Area</vt:lpstr>
      <vt:lpstr>'西湘五段講習会2024-1'!Print_Area</vt:lpstr>
      <vt:lpstr>'西湘四段講習会2024-1'!Print_Area</vt:lpstr>
      <vt:lpstr>'川崎・横浜四段講習会2024-1'!Print_Area</vt:lpstr>
      <vt:lpstr>'川﨑･横浜五段講習会2024-1'!Print_Area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khy</dc:creator>
  <cp:lastModifiedBy>悦朗 細田</cp:lastModifiedBy>
  <cp:lastPrinted>2024-05-13T07:14:32Z</cp:lastPrinted>
  <dcterms:created xsi:type="dcterms:W3CDTF">2003-03-21T11:44:57Z</dcterms:created>
  <dcterms:modified xsi:type="dcterms:W3CDTF">2024-05-18T15:07:14Z</dcterms:modified>
</cp:coreProperties>
</file>